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870" activeTab="0"/>
  </bookViews>
  <sheets>
    <sheet name="Шаблон заказа" sheetId="1" r:id="rId1"/>
    <sheet name="Лист3" sheetId="2" r:id="rId2"/>
  </sheets>
  <definedNames/>
  <calcPr fullCalcOnLoad="1" refMode="R1C1"/>
</workbook>
</file>

<file path=xl/sharedStrings.xml><?xml version="1.0" encoding="utf-8"?>
<sst xmlns="http://schemas.openxmlformats.org/spreadsheetml/2006/main" count="650" uniqueCount="613">
  <si>
    <t>Заявка на производство фоторамок ООО "ПЛАСТИК ФРЕЙМ"</t>
  </si>
  <si>
    <t>WWW.MNOGORAMOK.COM</t>
  </si>
  <si>
    <t xml:space="preserve"> </t>
  </si>
  <si>
    <t>№</t>
  </si>
  <si>
    <t>Товары (работы, услуги)</t>
  </si>
  <si>
    <t>Кол-во рамок в коробке</t>
  </si>
  <si>
    <t>3N</t>
  </si>
  <si>
    <t>Фоторамка 6,5 х 9 (3N23) бесцветная</t>
  </si>
  <si>
    <t>Фоторамка 6,5 х 9 (3N23) клен</t>
  </si>
  <si>
    <t>Фоторамка 6,5 х 9 (3N23) кр. дерево</t>
  </si>
  <si>
    <t>Фоторамка 6,5 х 9 (3N23) орех</t>
  </si>
  <si>
    <t>Фоторамка 9 х 9 (3N33) бесцветная</t>
  </si>
  <si>
    <t>Фоторамка 9 х 9 (3N33) клен</t>
  </si>
  <si>
    <t>Фоторамка 9 х 9 (3N33) красное дерево</t>
  </si>
  <si>
    <t>Фоторамка 9 х 9 (3N33) орех</t>
  </si>
  <si>
    <t>Фоторамка 9 х 13 (3N35) бесцветная</t>
  </si>
  <si>
    <t>Фоторамка 9 х 13 (3N35) клен</t>
  </si>
  <si>
    <t>Фоторамка 9 х 13 (3N35) кр.дерево</t>
  </si>
  <si>
    <t>Фоторамка 9 х 13 (3N35) орех</t>
  </si>
  <si>
    <t>Фоторамка 10х10 (3N44) бесцветная</t>
  </si>
  <si>
    <t>Фоторамка 10х10 (3N44) клен</t>
  </si>
  <si>
    <t>Фоторамка 10х10 (3N44) красное дерево</t>
  </si>
  <si>
    <t>Фоторамка 10х10 (3N44) орех</t>
  </si>
  <si>
    <t>Фоторамка 10х15 (3N46) б/цветная</t>
  </si>
  <si>
    <t>Фоторамка 10х15 (3N46) клен</t>
  </si>
  <si>
    <t>Фоторамка 10х15 (3N46) кр.дерево</t>
  </si>
  <si>
    <t>Фоторамка 10х15 (3N46) орех</t>
  </si>
  <si>
    <t>Фоторамка 13х13 (3N55) бесцветная</t>
  </si>
  <si>
    <t>Фоторамка 13х13 (3N55) клен</t>
  </si>
  <si>
    <t>Фоторамка 13х13 (3N55) красное дерево</t>
  </si>
  <si>
    <t>Фоторамка 13х13 (3N55) орех</t>
  </si>
  <si>
    <t>Фоторамка 13х18 (3N57) б/цветная</t>
  </si>
  <si>
    <t>Фоторамка 13х18 (3N57) клен</t>
  </si>
  <si>
    <t>Фоторамка 13х18 (3N57) кр.дерево</t>
  </si>
  <si>
    <t>Фоторамка 13х18 (3N57) орех</t>
  </si>
  <si>
    <t>Фоторамка 15х15 (3N66) бесцветная</t>
  </si>
  <si>
    <t>Фоторамка 15х15 (3N66) клен</t>
  </si>
  <si>
    <t>Фоторамка 15х15 (3N66) красное дерево</t>
  </si>
  <si>
    <t>Фоторамка 15х15 (3N66) орех</t>
  </si>
  <si>
    <t>Фоторамка 15х20 (3N68) б/цветная</t>
  </si>
  <si>
    <t>Фоторамка 15х20 (3N68) клен</t>
  </si>
  <si>
    <t>Фоторамка 15х20 (3N68) кр. дерево</t>
  </si>
  <si>
    <t>Фоторамка 15х20 (3N68) орех</t>
  </si>
  <si>
    <t>Фоторамка 15*23 (3N691) бесцветная</t>
  </si>
  <si>
    <t>Фоторамка 15*23 (3N691) клен</t>
  </si>
  <si>
    <t>Фоторамка 15*23 (3N691) кр.дерево</t>
  </si>
  <si>
    <t>Фоторамка 15*23 (3N691) орех</t>
  </si>
  <si>
    <t>Фоторамка 18х18 (3N77) бесцветная</t>
  </si>
  <si>
    <t>Фоторамка 18х18 (3N77) клен</t>
  </si>
  <si>
    <t>Фоторамка 18х18 (3N77) красное дерево</t>
  </si>
  <si>
    <t>Фоторамка 18х18 (3N77) орех</t>
  </si>
  <si>
    <t>Фоторамка 18х24 (3N78) бесцветная</t>
  </si>
  <si>
    <t>Фоторамка 18х24 (3N78) клен</t>
  </si>
  <si>
    <t>Фоторамка 18х24 (3N78) кр.дерево</t>
  </si>
  <si>
    <t>Фоторамка 18х24 (3N78) орех</t>
  </si>
  <si>
    <t>Фоторамка 20х20 (3N88) бесцветная</t>
  </si>
  <si>
    <t>Фоторамка 20х20 (3N88) клен</t>
  </si>
  <si>
    <t>Фоторамка 20х20 (3N88) красное дерево</t>
  </si>
  <si>
    <t>Фоторамка 20х20 (3N88) орех</t>
  </si>
  <si>
    <t>Фоторамка 21х30 (3N92) бесцветная</t>
  </si>
  <si>
    <t>Фоторамка 21х30 (3N92) клен</t>
  </si>
  <si>
    <t>Фоторамка 21х30 (3N92) кр.дерево</t>
  </si>
  <si>
    <t>Фоторамка 21х30 (3N92) орех</t>
  </si>
  <si>
    <t>Фоторамка 24х24 (3N99) бесцветная</t>
  </si>
  <si>
    <t>Фоторамка 24х24 (3N99) клен</t>
  </si>
  <si>
    <t>Фоторамка 24х24 (3N99) красное дерево</t>
  </si>
  <si>
    <t>Фоторамка 24х24 (3N99) орех</t>
  </si>
  <si>
    <t>Фоторамка 24х30 (3N02) бесцветная</t>
  </si>
  <si>
    <t>Фоторамка 24х30 (3N02) клен</t>
  </si>
  <si>
    <t>Фоторамка 24х30 (3N02) кр.дерево</t>
  </si>
  <si>
    <t>Фоторамка 24х30 (3N02) орех</t>
  </si>
  <si>
    <t>Фоторамка 25х25 (3N00) бесцветная</t>
  </si>
  <si>
    <t>Фоторамка 25х25 (3N00) клен</t>
  </si>
  <si>
    <t>Фоторамка 25х25 (3N00) красное дерево</t>
  </si>
  <si>
    <t>Фоторамка 25х25 (3N00) орех</t>
  </si>
  <si>
    <t>Фоторамка 25х35 (3N05) клен</t>
  </si>
  <si>
    <t>Фоторамка 25х35 (3N05) кр.дерево</t>
  </si>
  <si>
    <t>Фоторамка 25х35 (3N05) орех</t>
  </si>
  <si>
    <t>Фоторамка 25х38 (3N05) клен</t>
  </si>
  <si>
    <t>Фоторамка 25х38 (3N05) кр.дерево</t>
  </si>
  <si>
    <t>Фоторамка 25х38 (3N05) орех</t>
  </si>
  <si>
    <t>Фоторамка 30х30 (3N22) бесцветная</t>
  </si>
  <si>
    <t>Фоторамка 30х30 (3N22) клен</t>
  </si>
  <si>
    <t>Фоторамка 30х30 (3N22) кр. дерево</t>
  </si>
  <si>
    <t>Фоторамка 30х30 (3N22) орех</t>
  </si>
  <si>
    <t>Фоторамка 30х40 (3N26) б/цветная</t>
  </si>
  <si>
    <t>Фоторамка 30х40 (3N26) клен</t>
  </si>
  <si>
    <t>Фоторамка 30х40 (3N26) кр.дерево</t>
  </si>
  <si>
    <t>Фоторамка 30х40 (3N26) орех</t>
  </si>
  <si>
    <t>Фоторамка 30х45 (3N28) б/цветная</t>
  </si>
  <si>
    <t>Фоторамка 30х45 (3N28) клен</t>
  </si>
  <si>
    <t>Фоторамка 30х45 (3N28) кр.дерево</t>
  </si>
  <si>
    <t>Фоторамка 30х45 (3N28) орех</t>
  </si>
  <si>
    <t>2N</t>
  </si>
  <si>
    <t>Фоторамка 10х15 (2N46) клен</t>
  </si>
  <si>
    <t>Фоторамка 10х15 (2N46) орех</t>
  </si>
  <si>
    <t>Фоторамка 15*20 (2N68) клен</t>
  </si>
  <si>
    <t>Фоторамка 15х20 (2N68) орех</t>
  </si>
  <si>
    <t>Фоторамка 21х30 (2N92) клен</t>
  </si>
  <si>
    <t>Фоторамка 21х30 (2N92) орех</t>
  </si>
  <si>
    <t>Фоторамка 30х40 (2N26) клен</t>
  </si>
  <si>
    <t>Фоторамка 30х40 (2N26) орех</t>
  </si>
  <si>
    <t>Фоторамка 40х40 (2N616) клен</t>
  </si>
  <si>
    <t>Фоторамка 40х40 (2N616) орех</t>
  </si>
  <si>
    <t>Фоторамка 40х50 (2N69) клен</t>
  </si>
  <si>
    <t>Фоторамка 40х50 (2N69) орех</t>
  </si>
  <si>
    <t>Фоторамка 40х60 (2N69) клен</t>
  </si>
  <si>
    <t>Фоторамка 40х60 (2N69) орех</t>
  </si>
  <si>
    <t>Фоторамка 50х60 (2N94) клен</t>
  </si>
  <si>
    <t>Фоторамка 50х60 (2N94) орех</t>
  </si>
  <si>
    <t>5N</t>
  </si>
  <si>
    <t>Фоторамка 10х15 (3N46) клен (двойная)</t>
  </si>
  <si>
    <t>Фоторамка 10х15 (3N46) клен (тройная)</t>
  </si>
  <si>
    <t>Фоторамка 10х15 (3N46) кр. дерево (двойная)</t>
  </si>
  <si>
    <t>Фоторамка 10х15 (3N46) кр. дерево (тройная)</t>
  </si>
  <si>
    <t>Фоторамка 10х15 (3N46) орех (двойная)</t>
  </si>
  <si>
    <t>Фоторамка 10х15 (3N46) орех (тройная)</t>
  </si>
  <si>
    <t>Фоторамка 15х20 (3N68) клен (двойная)</t>
  </si>
  <si>
    <t>Фоторамка 15х20 (3N68) клен (тройная)</t>
  </si>
  <si>
    <t>Фоторамка 15х20 (3N68) кр.дерево (двойная)</t>
  </si>
  <si>
    <t>Фоторамка 15х20 (3N68) кр.дерево (тройная)</t>
  </si>
  <si>
    <t>Фоторамка 15х20 (3N68) орех (двойная)</t>
  </si>
  <si>
    <t>Фоторамка 15х20 (3N68) орех (тройная)</t>
  </si>
  <si>
    <t>Фоторамка 21х30 (3N92) клен (двойная)</t>
  </si>
  <si>
    <t>Фоторамка 21х30 (3N92) клен (тройная)</t>
  </si>
  <si>
    <t>Фоторамка 21х30 (3N92) кр.дерево (двойная)</t>
  </si>
  <si>
    <t>Фоторамка 21х30 (3N92) кр.дерево (тройная)</t>
  </si>
  <si>
    <t>Фоторамка 21х30 (3N92) орех (двойная)</t>
  </si>
  <si>
    <t>Фоторамка 21х30 (3N92) орех (тройная)</t>
  </si>
  <si>
    <t>Пластик</t>
  </si>
  <si>
    <t>Фоторамка 10х15 (281G) белая с золотом</t>
  </si>
  <si>
    <t>Фоторамка 10х15 (281S) белая с серебром</t>
  </si>
  <si>
    <t>Фоторамка 10х15 (282Р) темный орех</t>
  </si>
  <si>
    <t>Фоторамка 10х15 (283Р) яшма</t>
  </si>
  <si>
    <t>Фоторамка 10х15 (284Р)  cиний малахит</t>
  </si>
  <si>
    <t>Фоторамка 10х15 (285Р) малахит</t>
  </si>
  <si>
    <t>Фоторамка 10х15 (286Р) ольха</t>
  </si>
  <si>
    <t>Фоторамка 10х15 (582Р) темный орех</t>
  </si>
  <si>
    <t>Фоторамка 10х15 (583Р) яшма</t>
  </si>
  <si>
    <t>Фоторамка 10х15 (584Р) синий малахит</t>
  </si>
  <si>
    <t>Фоторамка 10х15 (585Р) малахит</t>
  </si>
  <si>
    <t>Фоторамка 10х15 (586Р) ольха</t>
  </si>
  <si>
    <t>Фоторамка 13*18 (281G) белая с золотом</t>
  </si>
  <si>
    <t>Фоторамка 13*18 (281S) белая с серебром</t>
  </si>
  <si>
    <t>Фоторамка 15*20 (281G) белая с золотом</t>
  </si>
  <si>
    <t>Фоторамка 15*20 (281S) белая с серебром</t>
  </si>
  <si>
    <t>Фоторамка 15х20 (282Р) темный орех</t>
  </si>
  <si>
    <t>Фоторамка 15х20 (283Р) яшма</t>
  </si>
  <si>
    <t>Фоторамка 15х20 (284Р) синий малахит</t>
  </si>
  <si>
    <t>Фоторамка 15х20 (285Р) малахит</t>
  </si>
  <si>
    <t>Фоторамка 15х20 (286Р) ольха</t>
  </si>
  <si>
    <t>Фоторамка 15*20 (582Р) темный орех</t>
  </si>
  <si>
    <t>Фоторамка 15*20 (583Р) яшма</t>
  </si>
  <si>
    <t>Фоторамка 15*20 (584Р) синий малахит</t>
  </si>
  <si>
    <t>Фоторамка 15*20 (585Р) малахит</t>
  </si>
  <si>
    <t>Фоторамка 15*20 (586Р) ольха</t>
  </si>
  <si>
    <t>Фоторамка 21*30 (281G) белая с золотом</t>
  </si>
  <si>
    <t>Фоторамка 21*30 (281S) белая с серебром</t>
  </si>
  <si>
    <t>Фоторамка 21х30 (282Р) темный орех</t>
  </si>
  <si>
    <t>Фоторамка 21х30 (283Р) яшма</t>
  </si>
  <si>
    <t>Фоторамка 21х30 (284Р) синий малахит</t>
  </si>
  <si>
    <t>Фоторамка 21х30 (285Р) малахит</t>
  </si>
  <si>
    <t>Фоторамка 21х30 (286Р) ольха</t>
  </si>
  <si>
    <t>Фоторамка 21*30 (582Р) темный орех</t>
  </si>
  <si>
    <t>Фоторамка 21*30 (583Р) яшма</t>
  </si>
  <si>
    <t>Фоторамка 21*30 (584Р) синий малахит</t>
  </si>
  <si>
    <t>Фоторамка 21*30 (585Р) малахит</t>
  </si>
  <si>
    <t>Фоторамка 21*30 (586Р) ольха</t>
  </si>
  <si>
    <t>Фоторамка 30*40 (281G) белая с золотом</t>
  </si>
  <si>
    <t>Фоторамка 30*40 (281S) белая с серебром</t>
  </si>
  <si>
    <t>Фоторамка 30х40 (282Р) темный орех</t>
  </si>
  <si>
    <t>Фоторамка 30х40 (283Р) яшма</t>
  </si>
  <si>
    <t>Фоторамка 30х40 (284Р) синий  малахит</t>
  </si>
  <si>
    <t>Фоторамка 30х40 (285Р) малахит</t>
  </si>
  <si>
    <t>Фоторамка 30х40 (286Р) ольха</t>
  </si>
  <si>
    <t>Фоторамка 30*40 (582Р) темный орех</t>
  </si>
  <si>
    <t>Фоторамка 30*40 (583Р) яшма</t>
  </si>
  <si>
    <t>Фоторамка 30*40 (584Р) синий малахит</t>
  </si>
  <si>
    <t>Фоторамка 30*40 (585Р) малахит</t>
  </si>
  <si>
    <t>Фоторамка 30*40 (586Р) ольха</t>
  </si>
  <si>
    <t>Фоторамка круглая D 10 кр. дерево</t>
  </si>
  <si>
    <t>Фоторамка круглая D 15 кр. дерево</t>
  </si>
  <si>
    <t>Фоторамка круглая D 20 кр. дерево</t>
  </si>
  <si>
    <t>Фоторамка круглая D 25 кр. дерево</t>
  </si>
  <si>
    <t>Фоторамка круглая D 30 кр. дерево</t>
  </si>
  <si>
    <t>Фоторамка круглая D 10 клен</t>
  </si>
  <si>
    <t>Фоторамка круглая D 15 клен</t>
  </si>
  <si>
    <t>Фоторамка круглая D 20 клен</t>
  </si>
  <si>
    <t>Фоторамка круглая D 25 клен</t>
  </si>
  <si>
    <t>Фоторамка круглая D 30 клен</t>
  </si>
  <si>
    <t>Итого</t>
  </si>
  <si>
    <t>7N</t>
  </si>
  <si>
    <t>Фоторамка 13*18 (7N57) клен</t>
  </si>
  <si>
    <t>Фоторамка 13*18 (7N57) орех</t>
  </si>
  <si>
    <t>Фоторамка 15*20 (7N68) клен</t>
  </si>
  <si>
    <t>Фоторамка 15*20 (7N68) орех</t>
  </si>
  <si>
    <t>Фоторамка 15*20 (7N68) кр.дерево</t>
  </si>
  <si>
    <t>Фоторамка 21*30 (7N92) клен</t>
  </si>
  <si>
    <t>Фоторамка 21*30 (7N92) орех</t>
  </si>
  <si>
    <t>Фоторамка 10*15 (7N46) клен</t>
  </si>
  <si>
    <t>Фоторамка 10*15(7N46) орех</t>
  </si>
  <si>
    <t>Фоторамка 30*40 (7N26) клен</t>
  </si>
  <si>
    <t>Фоторамка 30*40 (7N26) орех</t>
  </si>
  <si>
    <t>Фоторамка 10*15 (5N46) клен</t>
  </si>
  <si>
    <t>Фоторамка 15*20 (5N68) клен</t>
  </si>
  <si>
    <t>Фоторамка 13*18 (5N57) клен</t>
  </si>
  <si>
    <t>Фоторамка 21*30 (5N92) клен</t>
  </si>
  <si>
    <t>Фоторамка 30*40 (5N26) клен</t>
  </si>
  <si>
    <t>Фоторамка 10*15 (5N46) орех</t>
  </si>
  <si>
    <t>Фоторамка 15*20 (5N68) орех</t>
  </si>
  <si>
    <t>Фоторамка 13*18 (5N57) орех</t>
  </si>
  <si>
    <t>Фоторамка 21*30 (5N92) орех</t>
  </si>
  <si>
    <t>Фоторамка 30*40 (5N26) орех</t>
  </si>
  <si>
    <t>Северный Аркадий &lt;aishumilov@yandex.ru&gt;</t>
  </si>
  <si>
    <t>Фоторамка 35*35 (2N) клен</t>
  </si>
  <si>
    <t>Фоторамка 35*35 (2N) б/цветная</t>
  </si>
  <si>
    <t>Фоторамка 35*35 (2N) кр.дерево</t>
  </si>
  <si>
    <t>Фоторамка 35*35 (2N) орех</t>
  </si>
  <si>
    <t>Фоторамка 35*45 (2N) клен</t>
  </si>
  <si>
    <t>Фоторамка 35*45 (2N) орех</t>
  </si>
  <si>
    <t>Фоторамка 35*50 (2N) клен</t>
  </si>
  <si>
    <t>Фоторамка 35*50 (2N) орех</t>
  </si>
  <si>
    <t>Фоторамка 50*70 (5N) клен</t>
  </si>
  <si>
    <t>Фоторамка 50*70 (5N) орех</t>
  </si>
  <si>
    <t>Фоторамка 60*80 (5N) клен</t>
  </si>
  <si>
    <t>Фоторамка 60*80 (5N) орех</t>
  </si>
  <si>
    <t>Фоторамка 60*90 (5N) клен</t>
  </si>
  <si>
    <t>Фоторамка 60*90 (5N) орех</t>
  </si>
  <si>
    <t>Фоторамка 70*90 (5N) клен</t>
  </si>
  <si>
    <t>Фоторамка 70*90 (5N) орех</t>
  </si>
  <si>
    <t>Фоторамка 30х40 (45-О(Ф)) золото</t>
  </si>
  <si>
    <t>Фоторамка 30*40 (45-B(Ф)) белая</t>
  </si>
  <si>
    <t>Фоторамка 30*40 (45-N(Ф)) черная</t>
  </si>
  <si>
    <t>Фоторамка 30х40 (45-Р(Ф)) серебро</t>
  </si>
  <si>
    <t>Фоторамка 30*40 (45-R(Ф)) красный</t>
  </si>
  <si>
    <t>Фоторамка 30*40 (45-AM(Ф)) желтый</t>
  </si>
  <si>
    <t>Фоторамка 30*40 (45-AZ(Ф)) синий</t>
  </si>
  <si>
    <t>Фоторамка 30*40 (720) красное дерево металлик</t>
  </si>
  <si>
    <t>Фоторамка 30*40 (721) золото металлик</t>
  </si>
  <si>
    <t>Фоторамка 30*40 (722) медь металлик</t>
  </si>
  <si>
    <t>Фоторамка 30*40 (723) серебро металлик</t>
  </si>
  <si>
    <t>Фоторамка 30*40 (724) золото поперечное металлик</t>
  </si>
  <si>
    <t>Фоторамка 30*40 (725) синий металлик</t>
  </si>
  <si>
    <t xml:space="preserve">Фоторамка 21*30  (45-B(Ф)) белая </t>
  </si>
  <si>
    <t>Фоторамка 21*30 (45-N (Ф)) черная</t>
  </si>
  <si>
    <t>Фоторамка 21х30 (45-О(Ф)) золото</t>
  </si>
  <si>
    <t>Фоторамка 21х30 (45-Р(Ф)) серебро</t>
  </si>
  <si>
    <t>Фоторамка 21*30 (45-R(Ф)) красный</t>
  </si>
  <si>
    <t>Фоторамка 21*30 (45-AM(Ф)) желтый</t>
  </si>
  <si>
    <t>Фоторамка 21*30 (45-AZ(Ф)) синий</t>
  </si>
  <si>
    <t>Фоторамка 21*30 (720) красное дерево металлик</t>
  </si>
  <si>
    <t>Фоторамка 21*30 (721) золото металлик</t>
  </si>
  <si>
    <t>Фоторамка 21*30 (722) медь металлик</t>
  </si>
  <si>
    <t>Фоторамка 21*30 (723) серебро металлик</t>
  </si>
  <si>
    <t>Фоторамка 21*30 (724) золото поперечное металлик</t>
  </si>
  <si>
    <t>Фоторамка 21*30 (725) синий металлик</t>
  </si>
  <si>
    <t>Фоторамка 15х20 (45-О(Ф)) золото</t>
  </si>
  <si>
    <t>Фоторамка 15х20 (45-Р(Ф)) серебро</t>
  </si>
  <si>
    <t>Фоторамка 15*20 (45-N(Ф)) черный</t>
  </si>
  <si>
    <t>Фоторамка 15*20 (45-Bl(Ф)) белый</t>
  </si>
  <si>
    <t>Фоторамка 15*20 (45-R(Ф)) красный</t>
  </si>
  <si>
    <t>Фоторамка 15*20 (45-AM(Ф)) желтый</t>
  </si>
  <si>
    <t>Фоторамка 15*20 (45-AZ(Ф)) синий</t>
  </si>
  <si>
    <t>Фоторамка 15*20 (720) красное дерево металлик</t>
  </si>
  <si>
    <t>Фоторамка 15*20 (721) золото металлик</t>
  </si>
  <si>
    <t>Фоторамка 15*20 (722) медь металлик</t>
  </si>
  <si>
    <t>Фоторамка 15*20 (723) серебро металлик</t>
  </si>
  <si>
    <t>Фоторамка 15*20 (724) золото поперечное металлик</t>
  </si>
  <si>
    <t>Фоторамка 15*20 (725) синий металлик</t>
  </si>
  <si>
    <t>Фоторамка 10х15 (45-О(Ф)) золото</t>
  </si>
  <si>
    <t>Фоторамка 10х15 (45-Р(Ф)) серебро</t>
  </si>
  <si>
    <t>Фоторамка 10*15 (45-N(Ф)) черный</t>
  </si>
  <si>
    <t>Фоторамка 10*15 (45-B(Ф)) белый</t>
  </si>
  <si>
    <t>Фоторамка 10*15 (45-R(Ф)) красный</t>
  </si>
  <si>
    <t>Фоторамка 10*15 (45-AM(Ф)) желтый</t>
  </si>
  <si>
    <t>Фоторамка 10*15 (45-AZ(Ф)) синий</t>
  </si>
  <si>
    <t>Фоторамка 10*15 (720) красное дерево металлик</t>
  </si>
  <si>
    <t>Фоторамка 10*15 (721) золото металлик</t>
  </si>
  <si>
    <t>Фоторамка 10*15 (722) медь металлик</t>
  </si>
  <si>
    <t>Фоторамка 10*15 (723) серебро металлик</t>
  </si>
  <si>
    <t>Фоторамка 10*15 (724) золото поперечное металлик</t>
  </si>
  <si>
    <t>Фоторамка 10*15 (725) синий металлик</t>
  </si>
  <si>
    <t>Фоторамка 10*15 (5N46) бесцветная</t>
  </si>
  <si>
    <t>Фоторамка 15*20 (5N68) бесцветная</t>
  </si>
  <si>
    <t>Фоторамка 13*18 (5N57) бесцветная</t>
  </si>
  <si>
    <t>Фоторамка 21*30 (5N92) бесцветная</t>
  </si>
  <si>
    <t>Фоторамка 30*40 (5N26) бесцветная</t>
  </si>
  <si>
    <t>Фоторамка 10*15 (3N46) микс</t>
  </si>
  <si>
    <t>Фоторамка 15*20 (3N68) микс</t>
  </si>
  <si>
    <t>Фоторамка 21*30 (3N92) микс</t>
  </si>
  <si>
    <t>Фоторамка 30*40 (3N26) микс</t>
  </si>
  <si>
    <t>Фоторамка 20х25 (3N80) бесцветная</t>
  </si>
  <si>
    <t>Фоторамка 20х25 (3N80) клен</t>
  </si>
  <si>
    <t>Фоторамка 20х25 (3N80) кр.дерево</t>
  </si>
  <si>
    <t>Фоторамка 20х25 (3N80) орех</t>
  </si>
  <si>
    <t>Фоторамка 30х45 (45-О(Ф)) золото</t>
  </si>
  <si>
    <t>Фоторамка 30*45 (45-B(Ф)) белая</t>
  </si>
  <si>
    <t>Фоторамка 30*45 (45-N(Ф)) черная</t>
  </si>
  <si>
    <t>Фоторамка 30х45 (45-Р(Ф)) серебро</t>
  </si>
  <si>
    <t>Фоторамка 30*45 (45-R(Ф)) красный</t>
  </si>
  <si>
    <t>Фоторамка 30*45 (45-AM(Ф)) желтый</t>
  </si>
  <si>
    <t>Фоторамка 30*45 (45-AZ(Ф)) синий</t>
  </si>
  <si>
    <t>Фоторамка 10*15 (726)  орех</t>
  </si>
  <si>
    <t>Фоторамка 15*20 (726) орех</t>
  </si>
  <si>
    <t>Фоторамка 21*30 (726) орех</t>
  </si>
  <si>
    <t>Фоторамка 30*40 (726) орех</t>
  </si>
  <si>
    <t>Круглые</t>
  </si>
  <si>
    <t>Кол-во рамок</t>
  </si>
  <si>
    <t>Кол-во коробок</t>
  </si>
  <si>
    <t>Кол-во поддонов</t>
  </si>
  <si>
    <t>Заказчик:</t>
  </si>
  <si>
    <t>Адрес доставки:</t>
  </si>
  <si>
    <t>Контактное лицо и телефон:</t>
  </si>
  <si>
    <t>Название и адрес ТК:</t>
  </si>
  <si>
    <t>Дата заявки:</t>
  </si>
  <si>
    <t>Дата поставки:</t>
  </si>
  <si>
    <t>Примечания:</t>
  </si>
  <si>
    <t>Наборы</t>
  </si>
  <si>
    <t>Кол-во наборов в коробке</t>
  </si>
  <si>
    <t>Фоторамка 40*50 (720) красное дерево металлик</t>
  </si>
  <si>
    <t>Фоторамка 50*60 (720) красное дерево металлик</t>
  </si>
  <si>
    <t>Фоторамка 70*90 (720) красное дерево металлик</t>
  </si>
  <si>
    <t>Фоторамка 10*15 (5N46) белая</t>
  </si>
  <si>
    <t>Фоторамка 10*15 (5N46) голубая</t>
  </si>
  <si>
    <t>Фоторамка 10*15 (5N46) красная</t>
  </si>
  <si>
    <t>Фоторамка 10*15 (5N46) лимонная</t>
  </si>
  <si>
    <t>Фоторамка 10*15 (5N46) малиновая</t>
  </si>
  <si>
    <t>Фоторамка 10*15 (5N46) оранжевая</t>
  </si>
  <si>
    <t>Фоторамка 10*15 (5N46) синяя</t>
  </si>
  <si>
    <t>Фоторамка 10*15 (5N46) черная</t>
  </si>
  <si>
    <t>Фоторамка 13*18 (5N57) белый</t>
  </si>
  <si>
    <t>Фоторамка 13*18 (5N57) голубой</t>
  </si>
  <si>
    <t>Фоторамка 13*18 (5N57) красный</t>
  </si>
  <si>
    <t>Фоторамка 13*18 (5N57) лимонный</t>
  </si>
  <si>
    <t>Фоторамка 13*18 (5N57) малиновый</t>
  </si>
  <si>
    <t>Фоторамка 13*18 (5N57) оранжевый</t>
  </si>
  <si>
    <t>Фоторамка 13*18 (5N57) синий</t>
  </si>
  <si>
    <t>Фоторамка 13*18 (5N57) черный</t>
  </si>
  <si>
    <t>Фоторамка 15*20 (5N68) белая</t>
  </si>
  <si>
    <t>Фоторамка 15*20 (5N68) голубая</t>
  </si>
  <si>
    <t>Фоторамка 15*20 (5N68) красная</t>
  </si>
  <si>
    <t>Фоторамка 15*20 (5N68) лимонная</t>
  </si>
  <si>
    <t>Фоторамка 15*20 (5N68) малиновая</t>
  </si>
  <si>
    <t>Фоторамка 15*20 (5N68) оранжевая</t>
  </si>
  <si>
    <t>Фоторамка 15*20 (5N68) синяя</t>
  </si>
  <si>
    <t>Фоторамка 15*20 (5N68) черная</t>
  </si>
  <si>
    <t>Фоторамка 21*30 (5N92) белая</t>
  </si>
  <si>
    <t>Фоторамка 21*30 (5N92) голубая</t>
  </si>
  <si>
    <t>Фоторамка 21*30 (5N92) красная</t>
  </si>
  <si>
    <t>Фоторамка 21*30 (5N92) лимонная</t>
  </si>
  <si>
    <t>Фоторамка 21*30 (5N92) малиновая</t>
  </si>
  <si>
    <t>Фоторамка 21*30 (5N92) оранжевая</t>
  </si>
  <si>
    <t>Фоторамка 21*30 (5N92) синяя</t>
  </si>
  <si>
    <t>Фоторамка 21*30 (5N92) черная</t>
  </si>
  <si>
    <t>Фоторамка 30*40 (5N26) белая</t>
  </si>
  <si>
    <t>Фоторамка 30*45 (5N28) бесцветная</t>
  </si>
  <si>
    <t>Фоторамка 30*45 (5N28) клен</t>
  </si>
  <si>
    <t>Фоторамка 30*40 (5N26) голубая</t>
  </si>
  <si>
    <t>Фоторамка 30*40 (5N26) красная</t>
  </si>
  <si>
    <t>Фоторамка 30*40 (5N26) лимонная</t>
  </si>
  <si>
    <t>Фоторамка 30*40 (5N26) малиновая</t>
  </si>
  <si>
    <t>Фоторамка 30*40 (5N26) оранжевая</t>
  </si>
  <si>
    <t>Фоторамка 30*40 (5N26) синяя</t>
  </si>
  <si>
    <t>Фоторамка 30*40 (5N26) черная</t>
  </si>
  <si>
    <t>Фоторамка 30*45 (5N28) орех</t>
  </si>
  <si>
    <t>Фоторамка 30*40 (5N28) белая</t>
  </si>
  <si>
    <t>Фоторамка 30*45 (5N92) голубая</t>
  </si>
  <si>
    <t>Фоторамка 30*45 (5N28) черная</t>
  </si>
  <si>
    <t>Фоторамка 30*45 (5N28) синяя</t>
  </si>
  <si>
    <t>Фоторамка 30*45 (5N28) оранжевая</t>
  </si>
  <si>
    <t>Фоторамка 30*45 (5N28) малиновая</t>
  </si>
  <si>
    <t>Фоторамка 30*45 (5N28) лимонная</t>
  </si>
  <si>
    <t>Фоторамка 30*45 (5N28) красная</t>
  </si>
  <si>
    <t>Фоторамка 40*50  (5N69) бесцветная</t>
  </si>
  <si>
    <t>Фоторамка 40*50 (5N69) клен</t>
  </si>
  <si>
    <t>Фоторамка 40*50 (5N69) орех</t>
  </si>
  <si>
    <t>Фоторамка 40*50 (5N69) белая</t>
  </si>
  <si>
    <t>Фоторамка 40*50 (5N69) голубая</t>
  </si>
  <si>
    <t>Фоторамка 40*50 (5N69) красная</t>
  </si>
  <si>
    <t>Фоторамка 40*50 (5N69) лимонная</t>
  </si>
  <si>
    <t>Фоторамка 40*50 (5N69) малиновая</t>
  </si>
  <si>
    <t>Фоторамка 40*50 (5N69) оранжевая</t>
  </si>
  <si>
    <t>Фоторамка 40*50 (5N69) синяя</t>
  </si>
  <si>
    <t>Фоторамка 40*50 (5N69) черная</t>
  </si>
  <si>
    <t>Фоторамка 40*60 (5N69) бесцветная</t>
  </si>
  <si>
    <t>Фоторамка 40*60 (5N69) клен</t>
  </si>
  <si>
    <t>Фоторамка 40*60 (5N69) орех</t>
  </si>
  <si>
    <t>Фоторамка 40*60 (5N69) белая</t>
  </si>
  <si>
    <t>Фоторамка 40*60 (5N69) голубая</t>
  </si>
  <si>
    <t>Фоторамка 40*60 (5N69) красная</t>
  </si>
  <si>
    <t>Фоторамка 40*60 (5N69) лимонная</t>
  </si>
  <si>
    <t>Фоторамка 40*60 (5N69) малиновая</t>
  </si>
  <si>
    <t>Фоторамка 40*60 (5N69) оранжевая</t>
  </si>
  <si>
    <t>Фоторамка 40*60 (5N69) cиняя</t>
  </si>
  <si>
    <t>Фоторамка 40*60 (5N69) черная</t>
  </si>
  <si>
    <t>Фоторамка 50*60 (5N94) бесцветная</t>
  </si>
  <si>
    <t>Фоторамка 50*60 (5N94) клен</t>
  </si>
  <si>
    <t>Фоторамка 50*60 (5N94) орех</t>
  </si>
  <si>
    <t>Фоторамка 50*60 (5N94) белая</t>
  </si>
  <si>
    <t>Фоторамка 50*60 (5N94) голубая</t>
  </si>
  <si>
    <t>Фоторамка 50*60 (5N94) лимонная</t>
  </si>
  <si>
    <t>Фоторамка 50*60 (5N94) красная</t>
  </si>
  <si>
    <t>Фоторамка 50*60 (5N94) малиновая</t>
  </si>
  <si>
    <t>Фоторамка 50*60 (5N94) оранжевая</t>
  </si>
  <si>
    <t>Фоторамка 50*60 (5N94) синяя</t>
  </si>
  <si>
    <t>Фоторамка 50*60 (5N94) черная</t>
  </si>
  <si>
    <t>Фоторамка 10*15(7N46) красное дерево</t>
  </si>
  <si>
    <t>Фоторамка 21*30 (7N92) красное дерево</t>
  </si>
  <si>
    <t>Фоторамка 30*40 (7N26) красное дерево</t>
  </si>
  <si>
    <t>Фоторамка 40*50 (721) золото металлик</t>
  </si>
  <si>
    <t>Фоторамка 50*60 (721) золото металлик</t>
  </si>
  <si>
    <t>Фоторамка 70*90 (721) золото металлик</t>
  </si>
  <si>
    <t>Фоторамка 40*50 (722) медь металлик</t>
  </si>
  <si>
    <t>Фоторамка 50*60 (722) медь металлик</t>
  </si>
  <si>
    <t>Фоторамка 70*90 (722) медь металлик</t>
  </si>
  <si>
    <t>Фоторамка 40*50 (723) серебро металлик</t>
  </si>
  <si>
    <t>Фоторамка 50*60 (723) серебро металлик</t>
  </si>
  <si>
    <t>Фоторамка 70*90 (723) серебро металлик</t>
  </si>
  <si>
    <t>Фоторамка 40*50 (724) золото поперечное металлик</t>
  </si>
  <si>
    <t>Фоторамка 50*60 (724) золото поперечное металлик</t>
  </si>
  <si>
    <t>Фоторамка 70*90 (724) золото поперечное металлик</t>
  </si>
  <si>
    <t>Фоторамка 40*50 (725) синий металлик</t>
  </si>
  <si>
    <t>Фоторамка 50*60 (725) синий металлик</t>
  </si>
  <si>
    <t>Фоторамка 70*90 (725) синий металлик</t>
  </si>
  <si>
    <t>Фоторамка 40*50 (726) темный орех</t>
  </si>
  <si>
    <t>Фоторамка 50*60 (726) темный орех</t>
  </si>
  <si>
    <t>Фоторамка 70*90 (726) темный орех</t>
  </si>
  <si>
    <t>Фоторамка 10*15 (5N46) зеленая</t>
  </si>
  <si>
    <t>Фоторамка 13*18 (5N57) зеленая</t>
  </si>
  <si>
    <t>Фоторамка 15*20 (5N68) зеленая</t>
  </si>
  <si>
    <t>Фоторамка 21*30 (5N92) зеленая</t>
  </si>
  <si>
    <t>Фоторамка 30*40 (5N26) зеленая</t>
  </si>
  <si>
    <t>Фоторамка 30*45 (5N28) зеленая</t>
  </si>
  <si>
    <t>Фоторамка 40*50 (5N69) зеленая</t>
  </si>
  <si>
    <t>Фоторамка 40*60 (5N69) зеленая</t>
  </si>
  <si>
    <t>Фоторамка 50*60 (5N94) зеленая</t>
  </si>
  <si>
    <t>Фоторамка 21*30 (7N92) белая</t>
  </si>
  <si>
    <t>Фоторамка 21*30 (7N92) голубая</t>
  </si>
  <si>
    <t>Фоторамка 21*30 (7N92) зеленая</t>
  </si>
  <si>
    <t>Фоторамка 21*30 (7N92) красная</t>
  </si>
  <si>
    <t>Фоторамка 21*30 (7N92) лимонная</t>
  </si>
  <si>
    <t>Фоторамка 21*30 (7N92) малиновая</t>
  </si>
  <si>
    <t>Фоторамка 21*30 (7N92) оранжевая</t>
  </si>
  <si>
    <t>Фоторамка 21*30 (7N92) синяя</t>
  </si>
  <si>
    <t>Фоторамка 21*30 (7N92) черная</t>
  </si>
  <si>
    <t>Фоторамка 10*15 (7N46) белая</t>
  </si>
  <si>
    <t>Фоторамка 10*15 (7N46) черная</t>
  </si>
  <si>
    <t>Фоторамка 10*15 (7N46) голубая</t>
  </si>
  <si>
    <t>Фоторамка 10*15 (7N46) зеленая</t>
  </si>
  <si>
    <t>Фоторамка 10*15 (7N46) красная</t>
  </si>
  <si>
    <t>Фоторамка 10*15 (7N46) лимонная</t>
  </si>
  <si>
    <t>Фоторамка 10*15 (7N46) малиновая</t>
  </si>
  <si>
    <t>Фоторамка 10*15 (7N46) оранжевая</t>
  </si>
  <si>
    <t>Фоторамка 10*15 (7N46) синяя</t>
  </si>
  <si>
    <t>Фоторамка 15*20 (7N68) белая</t>
  </si>
  <si>
    <t>Фоторамка 15*20 (7N68) голубая</t>
  </si>
  <si>
    <t>Фоторамка 15*20 (7N68) зеленая</t>
  </si>
  <si>
    <t>Фоторамка 15*20 (7N68) лимонная</t>
  </si>
  <si>
    <t>Фоторамка 15*20 (7N68) красная</t>
  </si>
  <si>
    <t>Фоторамка 15*20 (7N68) малиновая</t>
  </si>
  <si>
    <t>Фоторамка 15*20 (7N68) оранжевая</t>
  </si>
  <si>
    <t>Фоторамка 15*20 (7N68) синяя</t>
  </si>
  <si>
    <t>Фоторамка 15*20 (7N68) черная</t>
  </si>
  <si>
    <t>Фоторамка 30*40 (7N26) белая</t>
  </si>
  <si>
    <t>Фоторамка 30*40 (7N26) голубая</t>
  </si>
  <si>
    <t>Фоторамка 30*40 (7N26) зеленая</t>
  </si>
  <si>
    <t>Фоторамка 30*40 (7N26) красная</t>
  </si>
  <si>
    <t>Фоторамка 30*40 (7N26) лимонная</t>
  </si>
  <si>
    <t>Фоторамка 30*40 (7N26) малиновая</t>
  </si>
  <si>
    <t>Фоторамка 30*40 (7N26) оранжевая</t>
  </si>
  <si>
    <t>Фоторамка 30*40 (7N26) синяя</t>
  </si>
  <si>
    <t>Фоторамка 30*40 (7N26) черная</t>
  </si>
  <si>
    <t>ПРОМО</t>
  </si>
  <si>
    <t>Фоторамка 10х15 (3N46) бесцветная (двойная)</t>
  </si>
  <si>
    <t>Фоторамка 10х15 (3N46) бесцветная(тройная)</t>
  </si>
  <si>
    <t>Фоторамка 15х20 (3N68) бесцветная(двойная)</t>
  </si>
  <si>
    <t>Фоторамка 15х20 (3N68) бесцветная (тройная)</t>
  </si>
  <si>
    <t>Фоторамка 21х30 (3N92)  бесцветная(двойная)</t>
  </si>
  <si>
    <t>Фоторамка 21х30 (3N92) бесцветная(тройная)</t>
  </si>
  <si>
    <t>Подвесные</t>
  </si>
  <si>
    <t>Фоторамка 10*15 двойная подвесная сосна 5N белая</t>
  </si>
  <si>
    <t>Фоторамка 10*15 двойная подвесная сосна 5N голубая</t>
  </si>
  <si>
    <t>Фоторамка 10*15 двойная подвесная сосна 5N зеленая</t>
  </si>
  <si>
    <t>Фоторамка 10*15 двойная подвесная сосна 5N красная</t>
  </si>
  <si>
    <t>Фоторамка 10*15 двойная подвесная сосна 5N лимонная</t>
  </si>
  <si>
    <t>Фоторамка 10*15 двойная подвесная сосна 5N малиновая</t>
  </si>
  <si>
    <t>Фоторамка 10*15 двойная подвесная сосна 5N оранжевая</t>
  </si>
  <si>
    <t>Фоторамка 10*15 двойная подвесная сосна 5N синяя</t>
  </si>
  <si>
    <t>Фоторамка 10*15 двойная подвесная сосна 5N черная</t>
  </si>
  <si>
    <t>Фоторамка 10*15 двойная подвесная пластик 720 красное дерево</t>
  </si>
  <si>
    <t>Фоторамка 10*15 двойная подвесная пластик 722 красное медь</t>
  </si>
  <si>
    <t>Фоторамка 10*15 двойная подвесная пластик  723 серебро</t>
  </si>
  <si>
    <t>Фоторамка 10*15 двойная подвесная пластик  724 золото поперечное</t>
  </si>
  <si>
    <t>Фоторамка 10*15 двойная подвесная пластик  726 орех металлик</t>
  </si>
  <si>
    <t>Фоторамка 10*15 тройная подвесная сосна 5N белая</t>
  </si>
  <si>
    <t>Фоторамка 10*15 тройная подвесная сосна 5N голубая</t>
  </si>
  <si>
    <t>Фоторамка 10*15 тройная подвесная сосна 5N зеленая</t>
  </si>
  <si>
    <t>Фоторамка 10*15 тройная подвесная сосна 5N красная</t>
  </si>
  <si>
    <t>Фоторамка 10*15 тройная подвесная сосна 5N лимонная</t>
  </si>
  <si>
    <t>Фоторамка 10*15 тройная подвесная сосна 5N малиновая</t>
  </si>
  <si>
    <t>Фоторамка 10*15 тройная подвесная сосна 5N оранжевая</t>
  </si>
  <si>
    <t>Фоторамка 10*15 тройная подвесная сосна 5N синяя</t>
  </si>
  <si>
    <t>Фоторамка 10*15 тройная подвесная сосна 5N черная</t>
  </si>
  <si>
    <t>Фоторамка 10*15 тройная подвесная пластик 720 красное дерево</t>
  </si>
  <si>
    <t>Фоторамка 10*15 тройная подвесная пластик 722 красное медь</t>
  </si>
  <si>
    <t>Фоторамка 10*15 тройная подвесная пластик  723 серебро</t>
  </si>
  <si>
    <t>Фоторамка 10*15 тройная подвесная пластик  724 золото поперечное</t>
  </si>
  <si>
    <t>Фоторамка 10*15 тройная подвесная пластик  726 орех металлик</t>
  </si>
  <si>
    <t>Фоторамка 15*20 двойная подвесная сосна 5N белая</t>
  </si>
  <si>
    <t>Фоторамка 15*20 двойная подвесная сосна 5N голубая</t>
  </si>
  <si>
    <t>Фоторамка 15*20 двойная подвесная сосна 5N зеленая</t>
  </si>
  <si>
    <t>Фоторамка 15*20 двойная подвесная сосна 5N красная</t>
  </si>
  <si>
    <t>Фоторамка 15*20 двойная подвесная сосна 5N лимонная</t>
  </si>
  <si>
    <t>Фоторамка 15*20 двойная подвесная сосна 5N малиновая</t>
  </si>
  <si>
    <t>Фоторамка 15*20 двойная подвесная сосна 5N оранжевая</t>
  </si>
  <si>
    <t>Фоторамка 15*20 двойная подвесная сосна 5N синяя</t>
  </si>
  <si>
    <t>Фоторамка 15*20 двойная подвесная сосна 5N черная</t>
  </si>
  <si>
    <t>Фоторамка 15*20 двойная подвесная пластик 720 красное дерево</t>
  </si>
  <si>
    <t>Фоторамка 15*20 двойная подвесная пластик 722 красное медь</t>
  </si>
  <si>
    <t>Фоторамка 15*20 двойная подвесная пластик  723 серебро</t>
  </si>
  <si>
    <t>Фоторамка 15*20 двойная подвесная пластик  724 золото поперечное</t>
  </si>
  <si>
    <t>Фоторамка 15*20 двойная подвесная пластик  726 орех металлик</t>
  </si>
  <si>
    <t>Фоторамка 15*20 тройная подвесная сосна 5N белая</t>
  </si>
  <si>
    <t>Фоторамка 15*20 тройная подвесная сосна 5N голубая</t>
  </si>
  <si>
    <t>Фоторамка 15*20 тройная подвесная сосна 5N зеленая</t>
  </si>
  <si>
    <t>Фоторамка 15*20 тройная подвесная сосна 5N красная</t>
  </si>
  <si>
    <t>Фоторамка 15*20 тройная подвесная сосна 5N лимонная</t>
  </si>
  <si>
    <t>Фоторамка 15*20 тройная подвесная сосна 5N малиновая</t>
  </si>
  <si>
    <t>Фоторамка 15*20 тройная подвесная сосна 5N оранжевая</t>
  </si>
  <si>
    <t>Фоторамка 15*20 тройная подвесная сосна 5N синяя</t>
  </si>
  <si>
    <t>Фоторамка 15*20 тройная подвесная сосна 5N черная</t>
  </si>
  <si>
    <t>Фоторамка 15*20 тройная подвесная пластик 720 красное дерево</t>
  </si>
  <si>
    <t>Фоторамка 15*20 тройная подвесная пластик 722 красное медь</t>
  </si>
  <si>
    <t>Фоторамка 15*20 тройная подвесная пластик  723 серебро</t>
  </si>
  <si>
    <t>Фоторамка 15*20 тройная подвесная пластик  724 золото поперечное</t>
  </si>
  <si>
    <t>Фоторамка 15*20 тройная подвесная пластик  726 орех металлик</t>
  </si>
  <si>
    <t>Фоторамка 10*15 гориз+15*20 верт+10*15 гориз тройная подвесная сосна 5N белая</t>
  </si>
  <si>
    <t>Фоторамка 10*15 гориз+15*20 верт+10*15 гориз тройная подвесная сосна 5N голубая</t>
  </si>
  <si>
    <t>Фоторамка 10*15 гориз+15*20 верт+10*15 гориз тройная подвесная сосна 5N зеленая</t>
  </si>
  <si>
    <t>Фоторамка 10*15 гориз+15*20 верт+10*15 гориз тройная подвесная сосна 5N красная</t>
  </si>
  <si>
    <t>Фоторамка 10*15 гориз+15*20 верт+10*15 гориз тройная подвесная сосна 5N лимонная</t>
  </si>
  <si>
    <t>Фоторамка 10*15 гориз+15*20 верт+10*15 гориз тройная подвесная сосна 5N малиновая</t>
  </si>
  <si>
    <t>Фоторамка 10*15 гориз+15*20 верт+10*15 гориз тройная подвесная сосна 5N оранжевая</t>
  </si>
  <si>
    <t>Фоторамка 10*15 гориз+15*20 верт+10*15 гориз тройная подвесная сосна 5N синяя</t>
  </si>
  <si>
    <t>Фоторамка 10*15 гориз+15*20 верт+10*15 гориз тройная подвесная сосна 5N черная</t>
  </si>
  <si>
    <t>Фоторамка 10*15 гориз+15*20 верт+10*15 гориз тройная подвесная пластик 720</t>
  </si>
  <si>
    <t>Фоторамка 10*15 гориз+15*20 верт+10*15 гориз тройная подвесная пластик  722</t>
  </si>
  <si>
    <t>Фоторамка 10*15 гориз+15*20 верт+10*15 гориз тройная подвесная пластик 723</t>
  </si>
  <si>
    <t>Фоторамка 21*30 двойная подвесная сосна 5N белая</t>
  </si>
  <si>
    <t>Фоторамка 21*30 двойная подвесная сосна 5N голубая</t>
  </si>
  <si>
    <t>Фоторамка 21*30 двойная подвесная сосна 5N зеленая</t>
  </si>
  <si>
    <t>Фоторамка 21*30 двойная подвесная сосна 5N красная</t>
  </si>
  <si>
    <t>Фоторамка 21*30 двойная подвесная сосна 5N лимонная</t>
  </si>
  <si>
    <t>Фоторамка 21*30 двойная подвесная сосна 5N малиновая</t>
  </si>
  <si>
    <t>Фоторамка 21*30 двойная подвесная сосна 5N оранжевая</t>
  </si>
  <si>
    <t>Фоторамка 21*30 двойная подвесная сосна 5N синяя</t>
  </si>
  <si>
    <t>Фоторамка 21*30 двойная подвесная сосна 5N черная</t>
  </si>
  <si>
    <t>Фоторамка 21*30 двойная подвесная пластик 720 красное дерево</t>
  </si>
  <si>
    <t>Фоторамка 21*30 двойная подвесная пластик  723 серебро</t>
  </si>
  <si>
    <t>Фоторамка 21*30 двойная подвесная пластик  724 золото поперечное</t>
  </si>
  <si>
    <t>Фоторамка 21*30 двойная подвесная пластик  726 орех металлик</t>
  </si>
  <si>
    <t>Фоторамка 21*30 гориз + 2 рамки 10*15 вертикально снизу сосна 5N белая</t>
  </si>
  <si>
    <t>Фоторамка 21*30 гориз + 2 рамки 10*15 вертикально снизу сосна 5N голубая</t>
  </si>
  <si>
    <t>Фоторамка 21*30 гориз + 2 рамки 10*15 вертикально снизу сосна 5N зеленая</t>
  </si>
  <si>
    <t>Фоторамка 21*30 гориз + 2 рамки 10*15 вертикально снизу сосна 5N красная</t>
  </si>
  <si>
    <t>Фоторамка 21*30 гориз + 2 рамки 10*15 вертикально снизу сосна 5N лимонная</t>
  </si>
  <si>
    <t>Фоторамка 21*30 гориз + 2 рамки 10*15 вертикально снизу сосна 5N малиновая</t>
  </si>
  <si>
    <t>Фоторамка 21*30 гориз + 2 рамки 10*15 вертикально снизу сосна 5N оранжевая</t>
  </si>
  <si>
    <t>Фоторамка 21*30 гориз + 2 рамки 10*15 вертикально снизу сосна 5N синяя</t>
  </si>
  <si>
    <t>Фоторамка 21*30 гориз + 2 рамки 10*15 вертикально снизу сосна 5N черная</t>
  </si>
  <si>
    <t>Фоторамка 21*30 двойная подвесная пластик 722  медь</t>
  </si>
  <si>
    <t>Фоторамка 21*30 гориз + 2 рамки 10*15 вертикально снизу пластик 722 медь</t>
  </si>
  <si>
    <t>Фоторамка 21*30 гориз + 2 рамки 10*15 вертикально снизу пластик 720 кр.дерево</t>
  </si>
  <si>
    <t>Фоторамка 21*30 гориз + 2 рамки 10*15 вертикально снизу пластик 723 серебро</t>
  </si>
  <si>
    <t>Фоторамка 21*30 гориз + 2 рамки 10*15 вертикально снизу пластик 724 попер.золото</t>
  </si>
  <si>
    <t>Фоторамка 21*30 гориз + 2 рамки 10*15 вертикально снизу пластик 726 орех металл.</t>
  </si>
  <si>
    <t>Фоторамка 10*15 гориз+15*20 верт+10*15 гориз тройная подвесная пластик 724</t>
  </si>
  <si>
    <t>Фоторамка 10*15 гориз+15*20 верт+10*15 гориз тройная подвесная пластик 726</t>
  </si>
  <si>
    <t>Фоторамка 40*60 (720) красное дерево металлик</t>
  </si>
  <si>
    <t>Фоторамка 50*70 (720) красное дерево металлик</t>
  </si>
  <si>
    <t>Фоторамка 60*80 (720) красное дерево металлик</t>
  </si>
  <si>
    <t>Фоторамка 40*60 (721) золото металлик</t>
  </si>
  <si>
    <t>Фоторамка 50*70 (721) золото металлик</t>
  </si>
  <si>
    <t>Фоторамка 60*80 (721) золото металлик</t>
  </si>
  <si>
    <t>фоторамка 40*60 (722) медь металлик</t>
  </si>
  <si>
    <t>Фоторамка 50*70 (722) медь металлик</t>
  </si>
  <si>
    <t>Фоторамка 60*80 (722) медь металлик</t>
  </si>
  <si>
    <t>Фоторамка 40*60 (723) серебро металлик</t>
  </si>
  <si>
    <t>Фоторамка 50*70 (723) серебро металлик</t>
  </si>
  <si>
    <t>Фоторамка 60*80 (723) серебро металлик</t>
  </si>
  <si>
    <t>Фоторамка 50*70 (724) золото поперечное металлик</t>
  </si>
  <si>
    <t>Фоторамка 60*80 (724) золото поперечное металлик</t>
  </si>
  <si>
    <t>Фоторамка 40*60 (725) синий металлик</t>
  </si>
  <si>
    <t>Фоторамка 50*70 (725) синий металлик</t>
  </si>
  <si>
    <t>Фоторамка 60*80 (725) синий металлик</t>
  </si>
  <si>
    <t>фоторамка  40*60 (726) темный орех</t>
  </si>
  <si>
    <t>Фоторамка 50*70 (726) темный орех</t>
  </si>
  <si>
    <t>Фоторамка 60*80 (726) темный орех</t>
  </si>
  <si>
    <t>Фоторамка 10*15 двойная подвесная сосна 5N орех</t>
  </si>
  <si>
    <t>Фоторамка 10*15 двойная подвесная сосна 5N клен</t>
  </si>
  <si>
    <t>Фоторамка 10*15 тройная подвесная сосна 5N орех</t>
  </si>
  <si>
    <t>Фоторамка 10*15 тройная подвесная сосна 5N клен</t>
  </si>
  <si>
    <t>Фоторамка 15*20 двойная подвесная сосна 5N орех</t>
  </si>
  <si>
    <t>Фоторамка 15*20 двойная подвесная сосна 5N клен</t>
  </si>
  <si>
    <t>Фоторамка 15*20 тройная подвесная сосна 5N орех</t>
  </si>
  <si>
    <t>Фоторамка 15*20 тройная подвесная сосна 5N клен</t>
  </si>
  <si>
    <t>Фоторамка 21*30 двойная подвесная сосна 5N орех</t>
  </si>
  <si>
    <t>Фоторамка 21*30 двойная подвесная сосна 5N клен</t>
  </si>
  <si>
    <t>Фоторамка 10*15 гориз+15*20 верт+10*15 гориз тройная подвесная сосна 5N орех</t>
  </si>
  <si>
    <t>Фоторамка 10*15 гориз+15*20 верт+10*15 гориз тройная подвесная сосна 5N клен</t>
  </si>
  <si>
    <t>Фоторамка 21*30 гориз + 2 рамки 10*15 вертикально снизу сосна 5N клен</t>
  </si>
  <si>
    <t>Фоторамка 21*30 гориз + 2 рамки 10*15 вертикально снизу сосна 5N орех</t>
  </si>
  <si>
    <t>Фоторамка 40*60 (724) золото поперечное металлик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</si>
</sst>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51">
    <font>
      <sz val="10"/>
      <name val="Arial Cyr"/>
      <family val="2"/>
    </font>
    <font>
      <sz val="10"/>
      <name val="Arial"/>
      <family val="0"/>
    </font>
    <font>
      <sz val="11"/>
      <name val="Arial"/>
      <family val="2"/>
    </font>
    <font>
      <b/>
      <sz val="11"/>
      <name val="Arial Cyr"/>
      <family val="2"/>
    </font>
    <font>
      <b/>
      <sz val="11"/>
      <color indexed="12"/>
      <name val="Arial Cyr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3"/>
      <name val="Arial"/>
      <family val="2"/>
    </font>
    <font>
      <sz val="8"/>
      <name val="Arial Cyr"/>
      <family val="2"/>
    </font>
    <font>
      <b/>
      <sz val="10"/>
      <name val="Arial"/>
      <family val="2"/>
    </font>
    <font>
      <b/>
      <sz val="14"/>
      <name val="Arial Cyr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Arial"/>
      <family val="2"/>
    </font>
    <font>
      <sz val="10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1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 style="thin">
        <color indexed="8"/>
      </top>
      <bottom>
        <color indexed="63"/>
      </bottom>
    </border>
    <border>
      <left style="medium">
        <color indexed="8"/>
      </left>
      <right style="medium"/>
      <top style="thin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thin"/>
      <bottom style="thin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medium">
        <color indexed="8"/>
      </right>
      <top style="thin"/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 style="medium"/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/>
      <top style="thin"/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>
        <color indexed="63"/>
      </bottom>
    </border>
    <border>
      <left style="medium"/>
      <right style="medium">
        <color indexed="8"/>
      </right>
      <top style="thin"/>
      <bottom style="thin">
        <color indexed="8"/>
      </bottom>
    </border>
    <border>
      <left style="medium"/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>
        <color indexed="8"/>
      </left>
      <right style="thin"/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/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medium"/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>
        <color indexed="63"/>
      </left>
      <right style="medium">
        <color indexed="8"/>
      </right>
      <top style="thin"/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 style="medium"/>
      <right style="medium">
        <color indexed="8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>
        <color indexed="8"/>
      </left>
      <right style="medium"/>
      <top style="thin"/>
      <bottom>
        <color indexed="63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medium"/>
      <top style="thin">
        <color indexed="8"/>
      </top>
      <bottom style="medium"/>
    </border>
    <border>
      <left style="medium">
        <color indexed="8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 style="medium"/>
      <top style="medium"/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/>
    </border>
    <border>
      <left>
        <color indexed="63"/>
      </left>
      <right style="medium"/>
      <top style="medium"/>
      <bottom style="thin">
        <color indexed="8"/>
      </bottom>
    </border>
    <border>
      <left style="medium">
        <color indexed="8"/>
      </left>
      <right style="medium"/>
      <top style="thin"/>
      <bottom style="medium"/>
    </border>
    <border>
      <left style="medium">
        <color indexed="8"/>
      </left>
      <right style="medium"/>
      <top style="medium"/>
      <bottom style="thin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thin"/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medium"/>
      <top style="thin"/>
      <bottom style="medium">
        <color indexed="8"/>
      </bottom>
    </border>
    <border>
      <left style="medium"/>
      <right style="medium"/>
      <top style="thin"/>
      <bottom style="medium">
        <color indexed="8"/>
      </bottom>
    </border>
    <border>
      <left style="medium">
        <color indexed="8"/>
      </left>
      <right style="medium"/>
      <top>
        <color indexed="63"/>
      </top>
      <bottom style="thin"/>
    </border>
    <border>
      <left>
        <color indexed="63"/>
      </left>
      <right style="medium"/>
      <top style="medium">
        <color indexed="8"/>
      </top>
      <bottom style="thin"/>
    </border>
    <border>
      <left style="medium">
        <color indexed="8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/>
      <right style="medium">
        <color indexed="8"/>
      </right>
      <top style="medium">
        <color indexed="8"/>
      </top>
      <bottom style="thin"/>
    </border>
    <border>
      <left style="medium"/>
      <right style="medium">
        <color indexed="8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>
        <color indexed="8"/>
      </right>
      <top style="thin"/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/>
      <bottom style="medium">
        <color indexed="8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>
        <color indexed="8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thin"/>
    </border>
    <border>
      <left style="medium"/>
      <right style="medium">
        <color indexed="8"/>
      </right>
      <top style="medium"/>
      <bottom style="thin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>
        <color indexed="8"/>
      </left>
      <right>
        <color indexed="63"/>
      </right>
      <top style="medium"/>
      <bottom style="thin"/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>
        <color indexed="63"/>
      </right>
      <top style="thin"/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thin"/>
    </border>
    <border>
      <left>
        <color indexed="63"/>
      </left>
      <right style="medium">
        <color indexed="8"/>
      </right>
      <top style="thin"/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/>
    </border>
    <border>
      <left style="medium"/>
      <right style="medium"/>
      <top style="medium">
        <color indexed="8"/>
      </top>
      <bottom style="thin"/>
    </border>
    <border>
      <left style="medium"/>
      <right style="medium"/>
      <top style="thin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thin"/>
      <bottom style="thin">
        <color indexed="8"/>
      </bottom>
    </border>
    <border>
      <left style="medium"/>
      <right style="thin"/>
      <top style="medium"/>
      <bottom style="thin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591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172" fontId="2" fillId="0" borderId="0" xfId="0" applyNumberFormat="1" applyFont="1" applyAlignment="1">
      <alignment horizontal="left"/>
    </xf>
    <xf numFmtId="172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1" fontId="2" fillId="0" borderId="10" xfId="0" applyNumberFormat="1" applyFont="1" applyBorder="1" applyAlignment="1">
      <alignment vertical="top"/>
    </xf>
    <xf numFmtId="1" fontId="2" fillId="0" borderId="11" xfId="0" applyNumberFormat="1" applyFont="1" applyBorder="1" applyAlignment="1">
      <alignment horizontal="center" vertical="top"/>
    </xf>
    <xf numFmtId="0" fontId="2" fillId="0" borderId="12" xfId="0" applyNumberFormat="1" applyFont="1" applyBorder="1" applyAlignment="1">
      <alignment horizontal="left" vertical="top" wrapText="1"/>
    </xf>
    <xf numFmtId="0" fontId="2" fillId="0" borderId="13" xfId="0" applyNumberFormat="1" applyFont="1" applyBorder="1" applyAlignment="1">
      <alignment horizontal="center" vertical="top" wrapText="1"/>
    </xf>
    <xf numFmtId="1" fontId="2" fillId="0" borderId="14" xfId="0" applyNumberFormat="1" applyFont="1" applyBorder="1" applyAlignment="1">
      <alignment horizontal="center" vertical="top"/>
    </xf>
    <xf numFmtId="0" fontId="2" fillId="0" borderId="15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center" vertical="top" wrapText="1"/>
    </xf>
    <xf numFmtId="0" fontId="2" fillId="0" borderId="17" xfId="0" applyNumberFormat="1" applyFont="1" applyBorder="1" applyAlignment="1">
      <alignment horizontal="left" vertical="top" wrapText="1"/>
    </xf>
    <xf numFmtId="0" fontId="2" fillId="0" borderId="18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2" fillId="0" borderId="19" xfId="0" applyNumberFormat="1" applyFont="1" applyBorder="1" applyAlignment="1">
      <alignment horizontal="center" vertical="top" wrapText="1"/>
    </xf>
    <xf numFmtId="1" fontId="2" fillId="0" borderId="16" xfId="0" applyNumberFormat="1" applyFont="1" applyBorder="1" applyAlignment="1">
      <alignment horizontal="center" vertical="top"/>
    </xf>
    <xf numFmtId="0" fontId="5" fillId="0" borderId="20" xfId="0" applyNumberFormat="1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0" borderId="21" xfId="0" applyFont="1" applyBorder="1" applyAlignment="1">
      <alignment horizontal="left"/>
    </xf>
    <xf numFmtId="1" fontId="2" fillId="0" borderId="22" xfId="0" applyNumberFormat="1" applyFont="1" applyBorder="1" applyAlignment="1">
      <alignment horizontal="center" vertical="top"/>
    </xf>
    <xf numFmtId="0" fontId="2" fillId="0" borderId="23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2" fillId="0" borderId="24" xfId="0" applyNumberFormat="1" applyFont="1" applyBorder="1" applyAlignment="1">
      <alignment horizontal="center" vertical="top" wrapText="1"/>
    </xf>
    <xf numFmtId="0" fontId="2" fillId="0" borderId="12" xfId="0" applyNumberFormat="1" applyFont="1" applyBorder="1" applyAlignment="1">
      <alignment horizontal="center" vertical="top" wrapText="1"/>
    </xf>
    <xf numFmtId="0" fontId="2" fillId="0" borderId="15" xfId="0" applyNumberFormat="1" applyFont="1" applyBorder="1" applyAlignment="1">
      <alignment horizontal="center" vertical="top" wrapText="1"/>
    </xf>
    <xf numFmtId="0" fontId="2" fillId="0" borderId="17" xfId="0" applyNumberFormat="1" applyFont="1" applyBorder="1" applyAlignment="1">
      <alignment horizontal="center" vertical="top" wrapText="1"/>
    </xf>
    <xf numFmtId="0" fontId="2" fillId="0" borderId="25" xfId="0" applyNumberFormat="1" applyFont="1" applyBorder="1" applyAlignment="1">
      <alignment horizontal="center" vertical="top" wrapText="1"/>
    </xf>
    <xf numFmtId="0" fontId="2" fillId="0" borderId="26" xfId="0" applyNumberFormat="1" applyFont="1" applyFill="1" applyBorder="1" applyAlignment="1">
      <alignment horizontal="center" vertical="top" wrapText="1"/>
    </xf>
    <xf numFmtId="0" fontId="2" fillId="0" borderId="27" xfId="0" applyNumberFormat="1" applyFont="1" applyFill="1" applyBorder="1" applyAlignment="1">
      <alignment horizontal="center" vertical="top" wrapText="1"/>
    </xf>
    <xf numFmtId="0" fontId="2" fillId="0" borderId="28" xfId="0" applyNumberFormat="1" applyFont="1" applyBorder="1" applyAlignment="1">
      <alignment horizontal="center" vertical="top" wrapText="1"/>
    </xf>
    <xf numFmtId="0" fontId="2" fillId="0" borderId="29" xfId="0" applyNumberFormat="1" applyFont="1" applyBorder="1" applyAlignment="1">
      <alignment horizontal="left" vertical="top" wrapText="1"/>
    </xf>
    <xf numFmtId="0" fontId="2" fillId="0" borderId="30" xfId="0" applyNumberFormat="1" applyFont="1" applyBorder="1" applyAlignment="1">
      <alignment horizontal="left" vertical="top" wrapText="1"/>
    </xf>
    <xf numFmtId="0" fontId="2" fillId="0" borderId="31" xfId="0" applyNumberFormat="1" applyFont="1" applyBorder="1" applyAlignment="1">
      <alignment horizontal="left" vertical="top" wrapText="1"/>
    </xf>
    <xf numFmtId="0" fontId="2" fillId="0" borderId="32" xfId="0" applyNumberFormat="1" applyFont="1" applyBorder="1" applyAlignment="1">
      <alignment horizontal="left" vertical="top" wrapText="1"/>
    </xf>
    <xf numFmtId="0" fontId="2" fillId="0" borderId="33" xfId="0" applyNumberFormat="1" applyFont="1" applyBorder="1" applyAlignment="1">
      <alignment horizontal="left" vertical="top" wrapText="1"/>
    </xf>
    <xf numFmtId="172" fontId="2" fillId="0" borderId="34" xfId="0" applyNumberFormat="1" applyFont="1" applyBorder="1" applyAlignment="1">
      <alignment/>
    </xf>
    <xf numFmtId="0" fontId="2" fillId="0" borderId="35" xfId="0" applyNumberFormat="1" applyFont="1" applyBorder="1" applyAlignment="1">
      <alignment horizontal="center" vertical="top" wrapText="1"/>
    </xf>
    <xf numFmtId="0" fontId="2" fillId="0" borderId="36" xfId="0" applyNumberFormat="1" applyFont="1" applyBorder="1" applyAlignment="1">
      <alignment horizontal="center" vertical="top" wrapText="1"/>
    </xf>
    <xf numFmtId="1" fontId="2" fillId="0" borderId="37" xfId="0" applyNumberFormat="1" applyFont="1" applyBorder="1" applyAlignment="1">
      <alignment horizontal="center" vertical="top"/>
    </xf>
    <xf numFmtId="1" fontId="2" fillId="0" borderId="19" xfId="0" applyNumberFormat="1" applyFont="1" applyBorder="1" applyAlignment="1">
      <alignment horizontal="center" vertical="top"/>
    </xf>
    <xf numFmtId="0" fontId="2" fillId="0" borderId="38" xfId="0" applyNumberFormat="1" applyFont="1" applyBorder="1" applyAlignment="1">
      <alignment horizontal="center" vertical="top" wrapText="1"/>
    </xf>
    <xf numFmtId="0" fontId="2" fillId="0" borderId="39" xfId="0" applyNumberFormat="1" applyFont="1" applyBorder="1" applyAlignment="1">
      <alignment horizontal="center" vertical="top" wrapText="1"/>
    </xf>
    <xf numFmtId="0" fontId="2" fillId="0" borderId="40" xfId="0" applyNumberFormat="1" applyFont="1" applyBorder="1" applyAlignment="1">
      <alignment horizontal="center" vertical="top" wrapText="1"/>
    </xf>
    <xf numFmtId="0" fontId="2" fillId="0" borderId="37" xfId="0" applyNumberFormat="1" applyFont="1" applyBorder="1" applyAlignment="1">
      <alignment horizontal="left" vertical="top" wrapText="1"/>
    </xf>
    <xf numFmtId="0" fontId="0" fillId="0" borderId="41" xfId="0" applyBorder="1" applyAlignment="1">
      <alignment/>
    </xf>
    <xf numFmtId="0" fontId="2" fillId="0" borderId="42" xfId="0" applyNumberFormat="1" applyFont="1" applyBorder="1" applyAlignment="1">
      <alignment horizontal="left" vertical="top" wrapText="1"/>
    </xf>
    <xf numFmtId="0" fontId="2" fillId="0" borderId="43" xfId="0" applyNumberFormat="1" applyFont="1" applyBorder="1" applyAlignment="1">
      <alignment horizontal="left" vertical="top" wrapText="1"/>
    </xf>
    <xf numFmtId="1" fontId="2" fillId="0" borderId="44" xfId="0" applyNumberFormat="1" applyFont="1" applyBorder="1" applyAlignment="1">
      <alignment horizontal="right" vertical="top"/>
    </xf>
    <xf numFmtId="1" fontId="2" fillId="0" borderId="45" xfId="0" applyNumberFormat="1" applyFont="1" applyBorder="1" applyAlignment="1">
      <alignment horizontal="center" vertical="top"/>
    </xf>
    <xf numFmtId="1" fontId="2" fillId="0" borderId="46" xfId="0" applyNumberFormat="1" applyFont="1" applyBorder="1" applyAlignment="1">
      <alignment horizontal="center" vertical="top"/>
    </xf>
    <xf numFmtId="1" fontId="2" fillId="0" borderId="47" xfId="0" applyNumberFormat="1" applyFont="1" applyBorder="1" applyAlignment="1">
      <alignment horizontal="center" vertical="top"/>
    </xf>
    <xf numFmtId="1" fontId="2" fillId="0" borderId="48" xfId="0" applyNumberFormat="1" applyFont="1" applyBorder="1" applyAlignment="1">
      <alignment horizontal="center" vertical="top"/>
    </xf>
    <xf numFmtId="1" fontId="2" fillId="0" borderId="49" xfId="0" applyNumberFormat="1" applyFont="1" applyBorder="1" applyAlignment="1">
      <alignment horizontal="center" vertical="top"/>
    </xf>
    <xf numFmtId="0" fontId="2" fillId="0" borderId="50" xfId="0" applyNumberFormat="1" applyFont="1" applyBorder="1" applyAlignment="1">
      <alignment horizontal="left" vertical="top" wrapText="1"/>
    </xf>
    <xf numFmtId="0" fontId="2" fillId="0" borderId="51" xfId="0" applyNumberFormat="1" applyFont="1" applyBorder="1" applyAlignment="1">
      <alignment horizontal="center" vertical="top" wrapText="1"/>
    </xf>
    <xf numFmtId="0" fontId="2" fillId="0" borderId="52" xfId="0" applyNumberFormat="1" applyFont="1" applyBorder="1" applyAlignment="1">
      <alignment horizontal="center" vertical="top" wrapText="1"/>
    </xf>
    <xf numFmtId="0" fontId="2" fillId="0" borderId="53" xfId="0" applyNumberFormat="1" applyFont="1" applyBorder="1" applyAlignment="1">
      <alignment horizontal="center" vertical="top" wrapText="1"/>
    </xf>
    <xf numFmtId="0" fontId="2" fillId="0" borderId="54" xfId="0" applyNumberFormat="1" applyFont="1" applyBorder="1" applyAlignment="1">
      <alignment horizontal="left" vertical="top" wrapText="1"/>
    </xf>
    <xf numFmtId="1" fontId="2" fillId="0" borderId="55" xfId="0" applyNumberFormat="1" applyFont="1" applyBorder="1" applyAlignment="1">
      <alignment horizontal="center" vertical="top"/>
    </xf>
    <xf numFmtId="0" fontId="2" fillId="33" borderId="25" xfId="0" applyNumberFormat="1" applyFont="1" applyFill="1" applyBorder="1" applyAlignment="1">
      <alignment horizontal="center" vertical="top" wrapText="1"/>
    </xf>
    <xf numFmtId="0" fontId="2" fillId="33" borderId="0" xfId="0" applyFont="1" applyFill="1" applyAlignment="1">
      <alignment/>
    </xf>
    <xf numFmtId="0" fontId="2" fillId="0" borderId="46" xfId="0" applyNumberFormat="1" applyFont="1" applyBorder="1" applyAlignment="1">
      <alignment horizontal="left" vertical="top" wrapText="1"/>
    </xf>
    <xf numFmtId="0" fontId="2" fillId="0" borderId="46" xfId="0" applyNumberFormat="1" applyFont="1" applyBorder="1" applyAlignment="1">
      <alignment horizontal="center" vertical="top" wrapText="1"/>
    </xf>
    <xf numFmtId="1" fontId="2" fillId="34" borderId="22" xfId="0" applyNumberFormat="1" applyFont="1" applyFill="1" applyBorder="1" applyAlignment="1">
      <alignment horizontal="center" vertical="top"/>
    </xf>
    <xf numFmtId="0" fontId="2" fillId="34" borderId="0" xfId="0" applyNumberFormat="1" applyFont="1" applyFill="1" applyBorder="1" applyAlignment="1">
      <alignment horizontal="left" vertical="top" wrapText="1"/>
    </xf>
    <xf numFmtId="0" fontId="2" fillId="34" borderId="19" xfId="0" applyNumberFormat="1" applyFont="1" applyFill="1" applyBorder="1" applyAlignment="1">
      <alignment horizontal="center" vertical="top" wrapText="1"/>
    </xf>
    <xf numFmtId="0" fontId="2" fillId="34" borderId="56" xfId="0" applyNumberFormat="1" applyFont="1" applyFill="1" applyBorder="1" applyAlignment="1">
      <alignment horizontal="left" vertical="top" wrapText="1"/>
    </xf>
    <xf numFmtId="0" fontId="2" fillId="34" borderId="57" xfId="0" applyNumberFormat="1" applyFont="1" applyFill="1" applyBorder="1" applyAlignment="1">
      <alignment horizontal="center" vertical="top" wrapText="1"/>
    </xf>
    <xf numFmtId="1" fontId="2" fillId="0" borderId="58" xfId="0" applyNumberFormat="1" applyFont="1" applyBorder="1" applyAlignment="1">
      <alignment horizontal="center" vertical="top"/>
    </xf>
    <xf numFmtId="1" fontId="2" fillId="0" borderId="59" xfId="0" applyNumberFormat="1" applyFont="1" applyBorder="1" applyAlignment="1">
      <alignment horizontal="center" vertical="top"/>
    </xf>
    <xf numFmtId="1" fontId="2" fillId="0" borderId="56" xfId="0" applyNumberFormat="1" applyFont="1" applyBorder="1" applyAlignment="1">
      <alignment horizontal="center" vertical="top"/>
    </xf>
    <xf numFmtId="1" fontId="2" fillId="0" borderId="20" xfId="0" applyNumberFormat="1" applyFont="1" applyBorder="1" applyAlignment="1">
      <alignment vertical="top"/>
    </xf>
    <xf numFmtId="172" fontId="2" fillId="0" borderId="20" xfId="0" applyNumberFormat="1" applyFont="1" applyBorder="1" applyAlignment="1">
      <alignment horizontal="right" vertical="top"/>
    </xf>
    <xf numFmtId="1" fontId="2" fillId="0" borderId="60" xfId="0" applyNumberFormat="1" applyFont="1" applyBorder="1" applyAlignment="1">
      <alignment horizontal="center" vertical="top"/>
    </xf>
    <xf numFmtId="0" fontId="5" fillId="0" borderId="61" xfId="0" applyNumberFormat="1" applyFont="1" applyBorder="1" applyAlignment="1">
      <alignment horizontal="center" vertical="top" wrapText="1"/>
    </xf>
    <xf numFmtId="1" fontId="2" fillId="0" borderId="62" xfId="0" applyNumberFormat="1" applyFont="1" applyBorder="1" applyAlignment="1">
      <alignment horizontal="center" vertical="top"/>
    </xf>
    <xf numFmtId="0" fontId="5" fillId="35" borderId="63" xfId="0" applyNumberFormat="1" applyFont="1" applyFill="1" applyBorder="1" applyAlignment="1">
      <alignment horizontal="center" vertical="center" wrapText="1"/>
    </xf>
    <xf numFmtId="0" fontId="2" fillId="0" borderId="64" xfId="0" applyNumberFormat="1" applyFont="1" applyBorder="1" applyAlignment="1">
      <alignment horizontal="center" vertical="top" wrapText="1"/>
    </xf>
    <xf numFmtId="0" fontId="10" fillId="35" borderId="12" xfId="0" applyNumberFormat="1" applyFont="1" applyFill="1" applyBorder="1" applyAlignment="1">
      <alignment horizontal="center" vertical="center" wrapText="1"/>
    </xf>
    <xf numFmtId="1" fontId="10" fillId="35" borderId="65" xfId="0" applyNumberFormat="1" applyFont="1" applyFill="1" applyBorder="1" applyAlignment="1">
      <alignment horizontal="center" vertical="center"/>
    </xf>
    <xf numFmtId="172" fontId="10" fillId="0" borderId="65" xfId="0" applyNumberFormat="1" applyFont="1" applyBorder="1" applyAlignment="1">
      <alignment horizontal="center" vertical="center" wrapText="1"/>
    </xf>
    <xf numFmtId="0" fontId="10" fillId="0" borderId="66" xfId="0" applyNumberFormat="1" applyFont="1" applyBorder="1" applyAlignment="1">
      <alignment horizontal="center" vertical="top" wrapText="1"/>
    </xf>
    <xf numFmtId="1" fontId="10" fillId="0" borderId="67" xfId="0" applyNumberFormat="1" applyFont="1" applyBorder="1" applyAlignment="1">
      <alignment horizontal="center" vertical="top" wrapText="1"/>
    </xf>
    <xf numFmtId="172" fontId="10" fillId="0" borderId="20" xfId="0" applyNumberFormat="1" applyFont="1" applyBorder="1" applyAlignment="1">
      <alignment horizontal="center" vertical="top" wrapText="1"/>
    </xf>
    <xf numFmtId="0" fontId="10" fillId="0" borderId="68" xfId="0" applyNumberFormat="1" applyFont="1" applyBorder="1" applyAlignment="1">
      <alignment horizontal="center" vertical="top" wrapText="1"/>
    </xf>
    <xf numFmtId="1" fontId="10" fillId="0" borderId="69" xfId="0" applyNumberFormat="1" applyFont="1" applyBorder="1" applyAlignment="1">
      <alignment horizontal="center" vertical="top" wrapText="1"/>
    </xf>
    <xf numFmtId="172" fontId="10" fillId="0" borderId="70" xfId="0" applyNumberFormat="1" applyFont="1" applyBorder="1" applyAlignment="1">
      <alignment horizontal="center" vertical="top" wrapText="1"/>
    </xf>
    <xf numFmtId="0" fontId="10" fillId="0" borderId="12" xfId="0" applyNumberFormat="1" applyFont="1" applyBorder="1" applyAlignment="1">
      <alignment horizontal="center" vertical="top" wrapText="1"/>
    </xf>
    <xf numFmtId="1" fontId="10" fillId="0" borderId="13" xfId="0" applyNumberFormat="1" applyFont="1" applyBorder="1" applyAlignment="1">
      <alignment horizontal="center" vertical="top" wrapText="1"/>
    </xf>
    <xf numFmtId="172" fontId="10" fillId="0" borderId="12" xfId="0" applyNumberFormat="1" applyFont="1" applyBorder="1" applyAlignment="1">
      <alignment horizontal="center" vertical="top" wrapText="1"/>
    </xf>
    <xf numFmtId="0" fontId="10" fillId="0" borderId="71" xfId="0" applyNumberFormat="1" applyFont="1" applyBorder="1" applyAlignment="1">
      <alignment horizontal="center" vertical="top" wrapText="1"/>
    </xf>
    <xf numFmtId="0" fontId="5" fillId="0" borderId="72" xfId="0" applyNumberFormat="1" applyFont="1" applyBorder="1" applyAlignment="1">
      <alignment horizontal="center" vertical="top" wrapText="1"/>
    </xf>
    <xf numFmtId="0" fontId="2" fillId="0" borderId="73" xfId="0" applyNumberFormat="1" applyFont="1" applyBorder="1" applyAlignment="1">
      <alignment horizontal="left" vertical="top" wrapText="1"/>
    </xf>
    <xf numFmtId="0" fontId="2" fillId="0" borderId="74" xfId="0" applyNumberFormat="1" applyFont="1" applyBorder="1" applyAlignment="1">
      <alignment horizontal="left" vertical="top" wrapText="1"/>
    </xf>
    <xf numFmtId="1" fontId="2" fillId="0" borderId="34" xfId="0" applyNumberFormat="1" applyFont="1" applyBorder="1" applyAlignment="1">
      <alignment horizontal="center" vertical="top"/>
    </xf>
    <xf numFmtId="0" fontId="2" fillId="0" borderId="38" xfId="0" applyNumberFormat="1" applyFont="1" applyBorder="1" applyAlignment="1">
      <alignment horizontal="left" vertical="top" wrapText="1"/>
    </xf>
    <xf numFmtId="172" fontId="10" fillId="0" borderId="75" xfId="0" applyNumberFormat="1" applyFont="1" applyBorder="1" applyAlignment="1">
      <alignment horizontal="center" vertical="center"/>
    </xf>
    <xf numFmtId="1" fontId="2" fillId="0" borderId="76" xfId="0" applyNumberFormat="1" applyFont="1" applyBorder="1" applyAlignment="1">
      <alignment horizontal="center" vertical="top"/>
    </xf>
    <xf numFmtId="1" fontId="2" fillId="0" borderId="77" xfId="0" applyNumberFormat="1" applyFont="1" applyBorder="1" applyAlignment="1">
      <alignment horizontal="center" vertical="top"/>
    </xf>
    <xf numFmtId="1" fontId="2" fillId="0" borderId="78" xfId="0" applyNumberFormat="1" applyFont="1" applyBorder="1" applyAlignment="1">
      <alignment horizontal="center" vertical="top"/>
    </xf>
    <xf numFmtId="0" fontId="2" fillId="0" borderId="73" xfId="0" applyFont="1" applyBorder="1" applyAlignment="1">
      <alignment/>
    </xf>
    <xf numFmtId="1" fontId="2" fillId="0" borderId="40" xfId="0" applyNumberFormat="1" applyFont="1" applyBorder="1" applyAlignment="1">
      <alignment horizontal="center" vertical="top"/>
    </xf>
    <xf numFmtId="1" fontId="2" fillId="0" borderId="38" xfId="0" applyNumberFormat="1" applyFont="1" applyBorder="1" applyAlignment="1">
      <alignment horizontal="center" vertical="top"/>
    </xf>
    <xf numFmtId="1" fontId="2" fillId="0" borderId="79" xfId="0" applyNumberFormat="1" applyFont="1" applyBorder="1" applyAlignment="1">
      <alignment horizontal="center" vertical="top"/>
    </xf>
    <xf numFmtId="1" fontId="2" fillId="0" borderId="80" xfId="0" applyNumberFormat="1" applyFont="1" applyBorder="1" applyAlignment="1">
      <alignment horizontal="center" vertical="top"/>
    </xf>
    <xf numFmtId="1" fontId="2" fillId="0" borderId="81" xfId="0" applyNumberFormat="1" applyFont="1" applyBorder="1" applyAlignment="1">
      <alignment horizontal="center" vertical="top"/>
    </xf>
    <xf numFmtId="1" fontId="2" fillId="0" borderId="35" xfId="0" applyNumberFormat="1" applyFont="1" applyBorder="1" applyAlignment="1">
      <alignment horizontal="center" vertical="top"/>
    </xf>
    <xf numFmtId="1" fontId="2" fillId="0" borderId="82" xfId="0" applyNumberFormat="1" applyFont="1" applyBorder="1" applyAlignment="1">
      <alignment horizontal="center" vertical="top"/>
    </xf>
    <xf numFmtId="1" fontId="2" fillId="0" borderId="83" xfId="0" applyNumberFormat="1" applyFont="1" applyBorder="1" applyAlignment="1">
      <alignment horizontal="center" vertical="top"/>
    </xf>
    <xf numFmtId="1" fontId="2" fillId="0" borderId="39" xfId="0" applyNumberFormat="1" applyFont="1" applyBorder="1" applyAlignment="1">
      <alignment horizontal="center" vertical="top"/>
    </xf>
    <xf numFmtId="1" fontId="2" fillId="0" borderId="84" xfId="0" applyNumberFormat="1" applyFont="1" applyBorder="1" applyAlignment="1">
      <alignment horizontal="center" vertical="top"/>
    </xf>
    <xf numFmtId="1" fontId="2" fillId="0" borderId="73" xfId="0" applyNumberFormat="1" applyFont="1" applyBorder="1" applyAlignment="1">
      <alignment horizontal="center" vertical="top"/>
    </xf>
    <xf numFmtId="1" fontId="2" fillId="0" borderId="85" xfId="0" applyNumberFormat="1" applyFont="1" applyBorder="1" applyAlignment="1">
      <alignment horizontal="center" vertical="top"/>
    </xf>
    <xf numFmtId="0" fontId="2" fillId="0" borderId="39" xfId="0" applyFont="1" applyBorder="1" applyAlignment="1">
      <alignment/>
    </xf>
    <xf numFmtId="1" fontId="2" fillId="0" borderId="74" xfId="0" applyNumberFormat="1" applyFont="1" applyBorder="1" applyAlignment="1">
      <alignment horizontal="center" vertical="top"/>
    </xf>
    <xf numFmtId="1" fontId="2" fillId="0" borderId="86" xfId="0" applyNumberFormat="1" applyFont="1" applyBorder="1" applyAlignment="1">
      <alignment horizontal="center" vertical="top"/>
    </xf>
    <xf numFmtId="1" fontId="2" fillId="0" borderId="87" xfId="0" applyNumberFormat="1" applyFont="1" applyBorder="1" applyAlignment="1">
      <alignment horizontal="center" vertical="top"/>
    </xf>
    <xf numFmtId="1" fontId="2" fillId="0" borderId="88" xfId="0" applyNumberFormat="1" applyFont="1" applyBorder="1" applyAlignment="1">
      <alignment horizontal="center" vertical="top"/>
    </xf>
    <xf numFmtId="1" fontId="2" fillId="0" borderId="89" xfId="0" applyNumberFormat="1" applyFont="1" applyBorder="1" applyAlignment="1">
      <alignment horizontal="center" vertical="top"/>
    </xf>
    <xf numFmtId="1" fontId="2" fillId="0" borderId="90" xfId="0" applyNumberFormat="1" applyFont="1" applyBorder="1" applyAlignment="1">
      <alignment horizontal="center" vertical="top"/>
    </xf>
    <xf numFmtId="172" fontId="2" fillId="0" borderId="61" xfId="0" applyNumberFormat="1" applyFont="1" applyBorder="1" applyAlignment="1">
      <alignment/>
    </xf>
    <xf numFmtId="172" fontId="2" fillId="0" borderId="91" xfId="0" applyNumberFormat="1" applyFont="1" applyBorder="1" applyAlignment="1">
      <alignment/>
    </xf>
    <xf numFmtId="172" fontId="2" fillId="0" borderId="92" xfId="0" applyNumberFormat="1" applyFont="1" applyBorder="1" applyAlignment="1">
      <alignment/>
    </xf>
    <xf numFmtId="172" fontId="2" fillId="0" borderId="93" xfId="0" applyNumberFormat="1" applyFont="1" applyBorder="1" applyAlignment="1">
      <alignment/>
    </xf>
    <xf numFmtId="172" fontId="2" fillId="0" borderId="73" xfId="0" applyNumberFormat="1" applyFont="1" applyBorder="1" applyAlignment="1">
      <alignment/>
    </xf>
    <xf numFmtId="172" fontId="2" fillId="0" borderId="32" xfId="0" applyNumberFormat="1" applyFont="1" applyBorder="1" applyAlignment="1">
      <alignment/>
    </xf>
    <xf numFmtId="172" fontId="2" fillId="0" borderId="33" xfId="0" applyNumberFormat="1" applyFont="1" applyBorder="1" applyAlignment="1">
      <alignment/>
    </xf>
    <xf numFmtId="172" fontId="2" fillId="0" borderId="94" xfId="0" applyNumberFormat="1" applyFont="1" applyBorder="1" applyAlignment="1">
      <alignment/>
    </xf>
    <xf numFmtId="172" fontId="2" fillId="0" borderId="95" xfId="0" applyNumberFormat="1" applyFont="1" applyBorder="1" applyAlignment="1">
      <alignment/>
    </xf>
    <xf numFmtId="172" fontId="2" fillId="0" borderId="30" xfId="0" applyNumberFormat="1" applyFont="1" applyBorder="1" applyAlignment="1">
      <alignment/>
    </xf>
    <xf numFmtId="172" fontId="2" fillId="0" borderId="96" xfId="0" applyNumberFormat="1" applyFont="1" applyBorder="1" applyAlignment="1">
      <alignment/>
    </xf>
    <xf numFmtId="172" fontId="2" fillId="0" borderId="97" xfId="0" applyNumberFormat="1" applyFont="1" applyBorder="1" applyAlignment="1">
      <alignment/>
    </xf>
    <xf numFmtId="172" fontId="2" fillId="34" borderId="73" xfId="0" applyNumberFormat="1" applyFont="1" applyFill="1" applyBorder="1" applyAlignment="1">
      <alignment/>
    </xf>
    <xf numFmtId="172" fontId="2" fillId="0" borderId="98" xfId="0" applyNumberFormat="1" applyFont="1" applyBorder="1" applyAlignment="1">
      <alignment/>
    </xf>
    <xf numFmtId="172" fontId="2" fillId="34" borderId="99" xfId="0" applyNumberFormat="1" applyFont="1" applyFill="1" applyBorder="1" applyAlignment="1">
      <alignment/>
    </xf>
    <xf numFmtId="172" fontId="2" fillId="0" borderId="90" xfId="0" applyNumberFormat="1" applyFont="1" applyBorder="1" applyAlignment="1">
      <alignment/>
    </xf>
    <xf numFmtId="172" fontId="2" fillId="0" borderId="100" xfId="0" applyNumberFormat="1" applyFont="1" applyBorder="1" applyAlignment="1">
      <alignment/>
    </xf>
    <xf numFmtId="172" fontId="2" fillId="0" borderId="101" xfId="0" applyNumberFormat="1" applyFont="1" applyBorder="1" applyAlignment="1">
      <alignment/>
    </xf>
    <xf numFmtId="172" fontId="2" fillId="0" borderId="102" xfId="0" applyNumberFormat="1" applyFont="1" applyBorder="1" applyAlignment="1">
      <alignment/>
    </xf>
    <xf numFmtId="172" fontId="2" fillId="0" borderId="103" xfId="0" applyNumberFormat="1" applyFont="1" applyBorder="1" applyAlignment="1">
      <alignment/>
    </xf>
    <xf numFmtId="172" fontId="10" fillId="0" borderId="61" xfId="0" applyNumberFormat="1" applyFont="1" applyBorder="1" applyAlignment="1">
      <alignment horizontal="center" vertical="top" wrapText="1"/>
    </xf>
    <xf numFmtId="172" fontId="10" fillId="0" borderId="104" xfId="0" applyNumberFormat="1" applyFont="1" applyBorder="1" applyAlignment="1">
      <alignment horizontal="center" vertical="top" wrapText="1"/>
    </xf>
    <xf numFmtId="172" fontId="10" fillId="0" borderId="105" xfId="0" applyNumberFormat="1" applyFont="1" applyBorder="1" applyAlignment="1">
      <alignment horizontal="center" vertical="center" wrapText="1"/>
    </xf>
    <xf numFmtId="172" fontId="2" fillId="0" borderId="106" xfId="0" applyNumberFormat="1" applyFont="1" applyBorder="1" applyAlignment="1">
      <alignment/>
    </xf>
    <xf numFmtId="172" fontId="2" fillId="0" borderId="50" xfId="0" applyNumberFormat="1" applyFont="1" applyBorder="1" applyAlignment="1">
      <alignment/>
    </xf>
    <xf numFmtId="172" fontId="2" fillId="0" borderId="107" xfId="0" applyNumberFormat="1" applyFont="1" applyBorder="1" applyAlignment="1">
      <alignment/>
    </xf>
    <xf numFmtId="172" fontId="2" fillId="0" borderId="108" xfId="0" applyNumberFormat="1" applyFont="1" applyBorder="1" applyAlignment="1">
      <alignment/>
    </xf>
    <xf numFmtId="172" fontId="2" fillId="0" borderId="31" xfId="0" applyNumberFormat="1" applyFont="1" applyBorder="1" applyAlignment="1">
      <alignment/>
    </xf>
    <xf numFmtId="172" fontId="2" fillId="0" borderId="109" xfId="0" applyNumberFormat="1" applyFont="1" applyBorder="1" applyAlignment="1">
      <alignment/>
    </xf>
    <xf numFmtId="172" fontId="2" fillId="33" borderId="30" xfId="0" applyNumberFormat="1" applyFont="1" applyFill="1" applyBorder="1" applyAlignment="1">
      <alignment/>
    </xf>
    <xf numFmtId="172" fontId="2" fillId="0" borderId="110" xfId="0" applyNumberFormat="1" applyFont="1" applyBorder="1" applyAlignment="1">
      <alignment/>
    </xf>
    <xf numFmtId="0" fontId="2" fillId="0" borderId="111" xfId="0" applyNumberFormat="1" applyFont="1" applyBorder="1" applyAlignment="1">
      <alignment horizontal="left" vertical="top" wrapText="1"/>
    </xf>
    <xf numFmtId="0" fontId="2" fillId="0" borderId="86" xfId="0" applyNumberFormat="1" applyFont="1" applyBorder="1" applyAlignment="1">
      <alignment horizontal="left" vertical="top" wrapText="1"/>
    </xf>
    <xf numFmtId="0" fontId="0" fillId="0" borderId="0" xfId="0" applyBorder="1" applyAlignment="1">
      <alignment/>
    </xf>
    <xf numFmtId="0" fontId="2" fillId="0" borderId="102" xfId="0" applyNumberFormat="1" applyFont="1" applyBorder="1" applyAlignment="1">
      <alignment horizontal="left" vertical="top" wrapText="1"/>
    </xf>
    <xf numFmtId="1" fontId="2" fillId="0" borderId="30" xfId="0" applyNumberFormat="1" applyFont="1" applyBorder="1" applyAlignment="1">
      <alignment horizontal="center" vertical="top"/>
    </xf>
    <xf numFmtId="1" fontId="2" fillId="0" borderId="106" xfId="0" applyNumberFormat="1" applyFont="1" applyBorder="1" applyAlignment="1">
      <alignment horizontal="center" vertical="top"/>
    </xf>
    <xf numFmtId="1" fontId="2" fillId="0" borderId="99" xfId="0" applyNumberFormat="1" applyFont="1" applyBorder="1" applyAlignment="1">
      <alignment horizontal="center" vertical="top"/>
    </xf>
    <xf numFmtId="1" fontId="2" fillId="0" borderId="100" xfId="0" applyNumberFormat="1" applyFont="1" applyBorder="1" applyAlignment="1">
      <alignment horizontal="center" vertical="top"/>
    </xf>
    <xf numFmtId="1" fontId="2" fillId="0" borderId="112" xfId="0" applyNumberFormat="1" applyFont="1" applyBorder="1" applyAlignment="1">
      <alignment horizontal="center" vertical="top"/>
    </xf>
    <xf numFmtId="0" fontId="2" fillId="0" borderId="113" xfId="0" applyNumberFormat="1" applyFont="1" applyBorder="1" applyAlignment="1">
      <alignment horizontal="left" vertical="top" wrapText="1"/>
    </xf>
    <xf numFmtId="0" fontId="2" fillId="0" borderId="0" xfId="0" applyFont="1" applyBorder="1" applyAlignment="1">
      <alignment/>
    </xf>
    <xf numFmtId="1" fontId="2" fillId="0" borderId="114" xfId="0" applyNumberFormat="1" applyFont="1" applyBorder="1" applyAlignment="1">
      <alignment horizontal="center" vertical="top"/>
    </xf>
    <xf numFmtId="0" fontId="2" fillId="0" borderId="89" xfId="0" applyNumberFormat="1" applyFont="1" applyBorder="1" applyAlignment="1">
      <alignment horizontal="left" vertical="top" wrapText="1"/>
    </xf>
    <xf numFmtId="1" fontId="2" fillId="0" borderId="84" xfId="0" applyNumberFormat="1" applyFont="1" applyBorder="1" applyAlignment="1">
      <alignment horizontal="center" vertical="center"/>
    </xf>
    <xf numFmtId="2" fontId="49" fillId="0" borderId="38" xfId="0" applyNumberFormat="1" applyFont="1" applyBorder="1" applyAlignment="1">
      <alignment horizontal="left" vertical="center"/>
    </xf>
    <xf numFmtId="2" fontId="49" fillId="0" borderId="89" xfId="0" applyNumberFormat="1" applyFont="1" applyBorder="1" applyAlignment="1">
      <alignment horizontal="left" vertical="center"/>
    </xf>
    <xf numFmtId="2" fontId="49" fillId="0" borderId="83" xfId="0" applyNumberFormat="1" applyFont="1" applyBorder="1" applyAlignment="1">
      <alignment horizontal="left" vertical="center"/>
    </xf>
    <xf numFmtId="2" fontId="50" fillId="0" borderId="82" xfId="0" applyNumberFormat="1" applyFont="1" applyBorder="1" applyAlignment="1">
      <alignment horizontal="left" vertical="center"/>
    </xf>
    <xf numFmtId="2" fontId="50" fillId="0" borderId="38" xfId="0" applyNumberFormat="1" applyFont="1" applyBorder="1" applyAlignment="1">
      <alignment horizontal="left" vertical="center"/>
    </xf>
    <xf numFmtId="2" fontId="50" fillId="0" borderId="40" xfId="0" applyNumberFormat="1" applyFont="1" applyBorder="1" applyAlignment="1">
      <alignment horizontal="left" vertical="center"/>
    </xf>
    <xf numFmtId="0" fontId="12" fillId="0" borderId="115" xfId="0" applyFont="1" applyBorder="1" applyAlignment="1">
      <alignment horizontal="center" vertical="center"/>
    </xf>
    <xf numFmtId="0" fontId="2" fillId="0" borderId="82" xfId="0" applyNumberFormat="1" applyFont="1" applyBorder="1" applyAlignment="1">
      <alignment horizontal="left" vertical="top" wrapText="1"/>
    </xf>
    <xf numFmtId="0" fontId="2" fillId="0" borderId="89" xfId="0" applyNumberFormat="1" applyFont="1" applyBorder="1" applyAlignment="1">
      <alignment horizontal="center" vertical="top" wrapText="1"/>
    </xf>
    <xf numFmtId="0" fontId="2" fillId="0" borderId="82" xfId="0" applyNumberFormat="1" applyFont="1" applyBorder="1" applyAlignment="1">
      <alignment horizontal="center" vertical="top" wrapText="1"/>
    </xf>
    <xf numFmtId="1" fontId="2" fillId="0" borderId="0" xfId="0" applyNumberFormat="1" applyFont="1" applyAlignment="1">
      <alignment horizontal="left"/>
    </xf>
    <xf numFmtId="1" fontId="5" fillId="0" borderId="116" xfId="0" applyNumberFormat="1" applyFont="1" applyBorder="1" applyAlignment="1">
      <alignment horizontal="right"/>
    </xf>
    <xf numFmtId="0" fontId="2" fillId="0" borderId="117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>
      <alignment horizontal="center" vertical="top" wrapText="1"/>
    </xf>
    <xf numFmtId="0" fontId="2" fillId="0" borderId="81" xfId="0" applyNumberFormat="1" applyFont="1" applyFill="1" applyBorder="1" applyAlignment="1">
      <alignment horizontal="center" vertical="top" wrapText="1"/>
    </xf>
    <xf numFmtId="0" fontId="2" fillId="0" borderId="118" xfId="0" applyNumberFormat="1" applyFont="1" applyFill="1" applyBorder="1" applyAlignment="1">
      <alignment horizontal="center" vertical="top" wrapText="1"/>
    </xf>
    <xf numFmtId="0" fontId="2" fillId="0" borderId="23" xfId="0" applyNumberFormat="1" applyFont="1" applyFill="1" applyBorder="1" applyAlignment="1">
      <alignment horizontal="center" vertical="top" wrapText="1"/>
    </xf>
    <xf numFmtId="0" fontId="2" fillId="0" borderId="119" xfId="0" applyNumberFormat="1" applyFont="1" applyFill="1" applyBorder="1" applyAlignment="1">
      <alignment horizontal="center" vertical="top" wrapText="1"/>
    </xf>
    <xf numFmtId="0" fontId="2" fillId="0" borderId="120" xfId="0" applyNumberFormat="1" applyFont="1" applyFill="1" applyBorder="1" applyAlignment="1">
      <alignment horizontal="center" vertical="top" wrapText="1"/>
    </xf>
    <xf numFmtId="0" fontId="2" fillId="0" borderId="21" xfId="0" applyNumberFormat="1" applyFont="1" applyFill="1" applyBorder="1" applyAlignment="1">
      <alignment horizontal="center" vertical="top" wrapText="1"/>
    </xf>
    <xf numFmtId="0" fontId="2" fillId="0" borderId="42" xfId="0" applyNumberFormat="1" applyFont="1" applyFill="1" applyBorder="1" applyAlignment="1">
      <alignment horizontal="center" vertical="top" wrapText="1"/>
    </xf>
    <xf numFmtId="0" fontId="2" fillId="0" borderId="121" xfId="0" applyNumberFormat="1" applyFont="1" applyFill="1" applyBorder="1" applyAlignment="1">
      <alignment horizontal="center" vertical="top" wrapText="1"/>
    </xf>
    <xf numFmtId="0" fontId="2" fillId="0" borderId="122" xfId="0" applyNumberFormat="1" applyFont="1" applyFill="1" applyBorder="1" applyAlignment="1">
      <alignment horizontal="center" vertical="top" wrapText="1"/>
    </xf>
    <xf numFmtId="0" fontId="2" fillId="0" borderId="123" xfId="0" applyNumberFormat="1" applyFont="1" applyFill="1" applyBorder="1" applyAlignment="1">
      <alignment horizontal="center" vertical="top" wrapText="1"/>
    </xf>
    <xf numFmtId="0" fontId="2" fillId="0" borderId="124" xfId="0" applyNumberFormat="1" applyFont="1" applyFill="1" applyBorder="1" applyAlignment="1">
      <alignment horizontal="center" vertical="top" wrapText="1"/>
    </xf>
    <xf numFmtId="1" fontId="2" fillId="36" borderId="82" xfId="0" applyNumberFormat="1" applyFont="1" applyFill="1" applyBorder="1" applyAlignment="1">
      <alignment horizontal="center" vertical="top"/>
    </xf>
    <xf numFmtId="0" fontId="2" fillId="36" borderId="125" xfId="0" applyNumberFormat="1" applyFont="1" applyFill="1" applyBorder="1" applyAlignment="1">
      <alignment horizontal="left" vertical="top" wrapText="1"/>
    </xf>
    <xf numFmtId="0" fontId="2" fillId="36" borderId="126" xfId="0" applyNumberFormat="1" applyFont="1" applyFill="1" applyBorder="1" applyAlignment="1">
      <alignment horizontal="center" vertical="top" wrapText="1"/>
    </xf>
    <xf numFmtId="172" fontId="2" fillId="36" borderId="126" xfId="0" applyNumberFormat="1" applyFont="1" applyFill="1" applyBorder="1" applyAlignment="1">
      <alignment/>
    </xf>
    <xf numFmtId="1" fontId="2" fillId="36" borderId="38" xfId="0" applyNumberFormat="1" applyFont="1" applyFill="1" applyBorder="1" applyAlignment="1">
      <alignment horizontal="center" vertical="top"/>
    </xf>
    <xf numFmtId="0" fontId="2" fillId="36" borderId="21" xfId="0" applyNumberFormat="1" applyFont="1" applyFill="1" applyBorder="1" applyAlignment="1">
      <alignment horizontal="left" vertical="top" wrapText="1"/>
    </xf>
    <xf numFmtId="0" fontId="2" fillId="36" borderId="127" xfId="0" applyNumberFormat="1" applyFont="1" applyFill="1" applyBorder="1" applyAlignment="1">
      <alignment horizontal="center" vertical="top" wrapText="1"/>
    </xf>
    <xf numFmtId="172" fontId="2" fillId="36" borderId="107" xfId="0" applyNumberFormat="1" applyFont="1" applyFill="1" applyBorder="1" applyAlignment="1">
      <alignment/>
    </xf>
    <xf numFmtId="0" fontId="2" fillId="36" borderId="12" xfId="0" applyNumberFormat="1" applyFont="1" applyFill="1" applyBorder="1" applyAlignment="1">
      <alignment horizontal="left" vertical="top" wrapText="1"/>
    </xf>
    <xf numFmtId="0" fontId="2" fillId="36" borderId="13" xfId="0" applyNumberFormat="1" applyFont="1" applyFill="1" applyBorder="1" applyAlignment="1">
      <alignment horizontal="center" vertical="top" wrapText="1"/>
    </xf>
    <xf numFmtId="172" fontId="2" fillId="36" borderId="32" xfId="0" applyNumberFormat="1" applyFont="1" applyFill="1" applyBorder="1" applyAlignment="1">
      <alignment/>
    </xf>
    <xf numFmtId="0" fontId="2" fillId="36" borderId="17" xfId="0" applyNumberFormat="1" applyFont="1" applyFill="1" applyBorder="1" applyAlignment="1">
      <alignment horizontal="left" vertical="top" wrapText="1"/>
    </xf>
    <xf numFmtId="0" fontId="2" fillId="36" borderId="18" xfId="0" applyNumberFormat="1" applyFont="1" applyFill="1" applyBorder="1" applyAlignment="1">
      <alignment horizontal="center" vertical="top" wrapText="1"/>
    </xf>
    <xf numFmtId="0" fontId="2" fillId="36" borderId="16" xfId="0" applyNumberFormat="1" applyFont="1" applyFill="1" applyBorder="1" applyAlignment="1">
      <alignment horizontal="center" vertical="top" wrapText="1"/>
    </xf>
    <xf numFmtId="0" fontId="2" fillId="9" borderId="128" xfId="0" applyNumberFormat="1" applyFont="1" applyFill="1" applyBorder="1" applyAlignment="1">
      <alignment horizontal="left" vertical="top" wrapText="1"/>
    </xf>
    <xf numFmtId="0" fontId="2" fillId="9" borderId="82" xfId="0" applyNumberFormat="1" applyFont="1" applyFill="1" applyBorder="1" applyAlignment="1">
      <alignment horizontal="center" vertical="top" wrapText="1"/>
    </xf>
    <xf numFmtId="172" fontId="2" fillId="9" borderId="103" xfId="0" applyNumberFormat="1" applyFont="1" applyFill="1" applyBorder="1" applyAlignment="1">
      <alignment/>
    </xf>
    <xf numFmtId="0" fontId="2" fillId="9" borderId="38" xfId="0" applyNumberFormat="1" applyFont="1" applyFill="1" applyBorder="1" applyAlignment="1">
      <alignment horizontal="left" vertical="top" wrapText="1"/>
    </xf>
    <xf numFmtId="0" fontId="2" fillId="9" borderId="38" xfId="0" applyNumberFormat="1" applyFont="1" applyFill="1" applyBorder="1" applyAlignment="1">
      <alignment horizontal="center" vertical="top" wrapText="1"/>
    </xf>
    <xf numFmtId="172" fontId="2" fillId="9" borderId="106" xfId="0" applyNumberFormat="1" applyFont="1" applyFill="1" applyBorder="1" applyAlignment="1">
      <alignment/>
    </xf>
    <xf numFmtId="1" fontId="2" fillId="36" borderId="83" xfId="0" applyNumberFormat="1" applyFont="1" applyFill="1" applyBorder="1" applyAlignment="1">
      <alignment horizontal="center" vertical="top"/>
    </xf>
    <xf numFmtId="0" fontId="2" fillId="9" borderId="83" xfId="0" applyNumberFormat="1" applyFont="1" applyFill="1" applyBorder="1" applyAlignment="1">
      <alignment horizontal="left" vertical="top" wrapText="1"/>
    </xf>
    <xf numFmtId="0" fontId="2" fillId="9" borderId="87" xfId="0" applyNumberFormat="1" applyFont="1" applyFill="1" applyBorder="1" applyAlignment="1">
      <alignment horizontal="center" vertical="top" wrapText="1"/>
    </xf>
    <xf numFmtId="172" fontId="2" fillId="9" borderId="34" xfId="0" applyNumberFormat="1" applyFont="1" applyFill="1" applyBorder="1" applyAlignment="1">
      <alignment/>
    </xf>
    <xf numFmtId="0" fontId="2" fillId="9" borderId="89" xfId="0" applyNumberFormat="1" applyFont="1" applyFill="1" applyBorder="1" applyAlignment="1">
      <alignment horizontal="left" vertical="top" wrapText="1"/>
    </xf>
    <xf numFmtId="0" fontId="2" fillId="9" borderId="74" xfId="0" applyNumberFormat="1" applyFont="1" applyFill="1" applyBorder="1" applyAlignment="1">
      <alignment horizontal="center" vertical="top" wrapText="1"/>
    </xf>
    <xf numFmtId="172" fontId="2" fillId="9" borderId="99" xfId="0" applyNumberFormat="1" applyFont="1" applyFill="1" applyBorder="1" applyAlignment="1">
      <alignment/>
    </xf>
    <xf numFmtId="172" fontId="2" fillId="9" borderId="112" xfId="0" applyNumberFormat="1" applyFont="1" applyFill="1" applyBorder="1" applyAlignment="1">
      <alignment/>
    </xf>
    <xf numFmtId="0" fontId="2" fillId="9" borderId="82" xfId="0" applyNumberFormat="1" applyFont="1" applyFill="1" applyBorder="1" applyAlignment="1">
      <alignment horizontal="left" vertical="top" wrapText="1"/>
    </xf>
    <xf numFmtId="0" fontId="2" fillId="9" borderId="109" xfId="0" applyNumberFormat="1" applyFont="1" applyFill="1" applyBorder="1" applyAlignment="1">
      <alignment horizontal="left" vertical="top" wrapText="1"/>
    </xf>
    <xf numFmtId="172" fontId="2" fillId="9" borderId="108" xfId="0" applyNumberFormat="1" applyFont="1" applyFill="1" applyBorder="1" applyAlignment="1">
      <alignment/>
    </xf>
    <xf numFmtId="0" fontId="2" fillId="36" borderId="37" xfId="0" applyNumberFormat="1" applyFont="1" applyFill="1" applyBorder="1" applyAlignment="1">
      <alignment horizontal="center" vertical="top" wrapText="1"/>
    </xf>
    <xf numFmtId="172" fontId="2" fillId="36" borderId="31" xfId="0" applyNumberFormat="1" applyFont="1" applyFill="1" applyBorder="1" applyAlignment="1">
      <alignment/>
    </xf>
    <xf numFmtId="1" fontId="2" fillId="36" borderId="40" xfId="0" applyNumberFormat="1" applyFont="1" applyFill="1" applyBorder="1" applyAlignment="1">
      <alignment horizontal="center" vertical="top"/>
    </xf>
    <xf numFmtId="1" fontId="2" fillId="9" borderId="24" xfId="0" applyNumberFormat="1" applyFont="1" applyFill="1" applyBorder="1" applyAlignment="1">
      <alignment horizontal="center" vertical="top"/>
    </xf>
    <xf numFmtId="0" fontId="2" fillId="37" borderId="40" xfId="0" applyNumberFormat="1" applyFont="1" applyFill="1" applyBorder="1" applyAlignment="1">
      <alignment horizontal="left" vertical="center" wrapText="1"/>
    </xf>
    <xf numFmtId="0" fontId="2" fillId="37" borderId="38" xfId="0" applyNumberFormat="1" applyFont="1" applyFill="1" applyBorder="1" applyAlignment="1">
      <alignment horizontal="center" vertical="center" wrapText="1"/>
    </xf>
    <xf numFmtId="172" fontId="2" fillId="37" borderId="34" xfId="0" applyNumberFormat="1" applyFont="1" applyFill="1" applyBorder="1" applyAlignment="1">
      <alignment horizontal="right" vertical="center"/>
    </xf>
    <xf numFmtId="1" fontId="2" fillId="9" borderId="34" xfId="0" applyNumberFormat="1" applyFont="1" applyFill="1" applyBorder="1" applyAlignment="1">
      <alignment horizontal="center" vertical="top"/>
    </xf>
    <xf numFmtId="0" fontId="2" fillId="37" borderId="38" xfId="0" applyNumberFormat="1" applyFont="1" applyFill="1" applyBorder="1" applyAlignment="1">
      <alignment horizontal="left" vertical="center" wrapText="1"/>
    </xf>
    <xf numFmtId="0" fontId="2" fillId="37" borderId="40" xfId="0" applyNumberFormat="1" applyFont="1" applyFill="1" applyBorder="1" applyAlignment="1">
      <alignment horizontal="center" vertical="center" wrapText="1"/>
    </xf>
    <xf numFmtId="172" fontId="2" fillId="37" borderId="90" xfId="0" applyNumberFormat="1" applyFont="1" applyFill="1" applyBorder="1" applyAlignment="1">
      <alignment horizontal="right" vertical="center"/>
    </xf>
    <xf numFmtId="0" fontId="2" fillId="37" borderId="19" xfId="0" applyNumberFormat="1" applyFont="1" applyFill="1" applyBorder="1" applyAlignment="1">
      <alignment horizontal="left" vertical="top" wrapText="1"/>
    </xf>
    <xf numFmtId="172" fontId="2" fillId="37" borderId="106" xfId="0" applyNumberFormat="1" applyFont="1" applyFill="1" applyBorder="1" applyAlignment="1">
      <alignment horizontal="right" vertical="center"/>
    </xf>
    <xf numFmtId="0" fontId="2" fillId="37" borderId="120" xfId="0" applyNumberFormat="1" applyFont="1" applyFill="1" applyBorder="1" applyAlignment="1">
      <alignment horizontal="center" vertical="center" wrapText="1"/>
    </xf>
    <xf numFmtId="0" fontId="2" fillId="37" borderId="129" xfId="0" applyNumberFormat="1" applyFont="1" applyFill="1" applyBorder="1" applyAlignment="1">
      <alignment horizontal="left" vertical="top" wrapText="1"/>
    </xf>
    <xf numFmtId="0" fontId="2" fillId="37" borderId="130" xfId="0" applyNumberFormat="1" applyFont="1" applyFill="1" applyBorder="1" applyAlignment="1">
      <alignment horizontal="center" vertical="center" wrapText="1"/>
    </xf>
    <xf numFmtId="172" fontId="2" fillId="37" borderId="99" xfId="0" applyNumberFormat="1" applyFont="1" applyFill="1" applyBorder="1" applyAlignment="1">
      <alignment horizontal="right" vertical="center"/>
    </xf>
    <xf numFmtId="1" fontId="2" fillId="9" borderId="131" xfId="0" applyNumberFormat="1" applyFont="1" applyFill="1" applyBorder="1" applyAlignment="1">
      <alignment horizontal="center" vertical="top"/>
    </xf>
    <xf numFmtId="1" fontId="2" fillId="9" borderId="132" xfId="0" applyNumberFormat="1" applyFont="1" applyFill="1" applyBorder="1" applyAlignment="1">
      <alignment horizontal="center" vertical="top"/>
    </xf>
    <xf numFmtId="0" fontId="2" fillId="37" borderId="113" xfId="0" applyNumberFormat="1" applyFont="1" applyFill="1" applyBorder="1" applyAlignment="1">
      <alignment horizontal="left" vertical="center" wrapText="1"/>
    </xf>
    <xf numFmtId="0" fontId="2" fillId="37" borderId="133" xfId="0" applyNumberFormat="1" applyFont="1" applyFill="1" applyBorder="1" applyAlignment="1">
      <alignment horizontal="center" vertical="center" wrapText="1"/>
    </xf>
    <xf numFmtId="0" fontId="2" fillId="37" borderId="39" xfId="0" applyNumberFormat="1" applyFont="1" applyFill="1" applyBorder="1" applyAlignment="1">
      <alignment horizontal="left" vertical="center" wrapText="1"/>
    </xf>
    <xf numFmtId="0" fontId="2" fillId="37" borderId="81" xfId="0" applyNumberFormat="1" applyFont="1" applyFill="1" applyBorder="1" applyAlignment="1">
      <alignment horizontal="center" vertical="center" wrapText="1"/>
    </xf>
    <xf numFmtId="1" fontId="2" fillId="9" borderId="110" xfId="0" applyNumberFormat="1" applyFont="1" applyFill="1" applyBorder="1" applyAlignment="1">
      <alignment horizontal="center" vertical="top"/>
    </xf>
    <xf numFmtId="1" fontId="2" fillId="9" borderId="49" xfId="0" applyNumberFormat="1" applyFont="1" applyFill="1" applyBorder="1" applyAlignment="1">
      <alignment horizontal="center" vertical="top"/>
    </xf>
    <xf numFmtId="0" fontId="2" fillId="37" borderId="134" xfId="0" applyNumberFormat="1" applyFont="1" applyFill="1" applyBorder="1" applyAlignment="1">
      <alignment horizontal="left" vertical="center" wrapText="1"/>
    </xf>
    <xf numFmtId="0" fontId="2" fillId="37" borderId="39" xfId="0" applyNumberFormat="1" applyFont="1" applyFill="1" applyBorder="1" applyAlignment="1">
      <alignment horizontal="center" vertical="center" wrapText="1"/>
    </xf>
    <xf numFmtId="1" fontId="2" fillId="9" borderId="90" xfId="0" applyNumberFormat="1" applyFont="1" applyFill="1" applyBorder="1" applyAlignment="1">
      <alignment horizontal="center" vertical="top"/>
    </xf>
    <xf numFmtId="0" fontId="2" fillId="37" borderId="84" xfId="0" applyNumberFormat="1" applyFont="1" applyFill="1" applyBorder="1" applyAlignment="1">
      <alignment horizontal="center" vertical="center" wrapText="1"/>
    </xf>
    <xf numFmtId="1" fontId="2" fillId="9" borderId="50" xfId="0" applyNumberFormat="1" applyFont="1" applyFill="1" applyBorder="1" applyAlignment="1">
      <alignment horizontal="center" vertical="top"/>
    </xf>
    <xf numFmtId="0" fontId="2" fillId="37" borderId="23" xfId="0" applyNumberFormat="1" applyFont="1" applyFill="1" applyBorder="1" applyAlignment="1">
      <alignment horizontal="left" vertical="center" wrapText="1"/>
    </xf>
    <xf numFmtId="1" fontId="2" fillId="9" borderId="46" xfId="0" applyNumberFormat="1" applyFont="1" applyFill="1" applyBorder="1" applyAlignment="1">
      <alignment horizontal="center" vertical="top"/>
    </xf>
    <xf numFmtId="0" fontId="2" fillId="37" borderId="34" xfId="0" applyNumberFormat="1" applyFont="1" applyFill="1" applyBorder="1" applyAlignment="1">
      <alignment horizontal="left" vertical="center" wrapText="1"/>
    </xf>
    <xf numFmtId="0" fontId="2" fillId="37" borderId="118" xfId="0" applyNumberFormat="1" applyFont="1" applyFill="1" applyBorder="1" applyAlignment="1">
      <alignment horizontal="center" vertical="center" wrapText="1"/>
    </xf>
    <xf numFmtId="0" fontId="2" fillId="37" borderId="86" xfId="0" applyNumberFormat="1" applyFont="1" applyFill="1" applyBorder="1" applyAlignment="1">
      <alignment horizontal="left" vertical="center" wrapText="1"/>
    </xf>
    <xf numFmtId="0" fontId="2" fillId="37" borderId="74" xfId="0" applyNumberFormat="1" applyFont="1" applyFill="1" applyBorder="1" applyAlignment="1">
      <alignment horizontal="left" vertical="top" wrapText="1"/>
    </xf>
    <xf numFmtId="0" fontId="2" fillId="37" borderId="124" xfId="0" applyNumberFormat="1" applyFont="1" applyFill="1" applyBorder="1" applyAlignment="1">
      <alignment horizontal="left" vertical="top" wrapText="1"/>
    </xf>
    <xf numFmtId="0" fontId="2" fillId="37" borderId="86" xfId="0" applyNumberFormat="1" applyFont="1" applyFill="1" applyBorder="1" applyAlignment="1">
      <alignment horizontal="left" vertical="top" wrapText="1"/>
    </xf>
    <xf numFmtId="0" fontId="2" fillId="37" borderId="42" xfId="0" applyNumberFormat="1" applyFont="1" applyFill="1" applyBorder="1" applyAlignment="1">
      <alignment horizontal="left" vertical="top" wrapText="1"/>
    </xf>
    <xf numFmtId="0" fontId="2" fillId="37" borderId="73" xfId="0" applyNumberFormat="1" applyFont="1" applyFill="1" applyBorder="1" applyAlignment="1">
      <alignment horizontal="left" vertical="top" wrapText="1"/>
    </xf>
    <xf numFmtId="0" fontId="2" fillId="37" borderId="0" xfId="0" applyNumberFormat="1" applyFont="1" applyFill="1" applyBorder="1" applyAlignment="1">
      <alignment horizontal="left" vertical="top" wrapText="1"/>
    </xf>
    <xf numFmtId="0" fontId="2" fillId="37" borderId="87" xfId="0" applyNumberFormat="1" applyFont="1" applyFill="1" applyBorder="1" applyAlignment="1">
      <alignment horizontal="left" vertical="top" wrapText="1"/>
    </xf>
    <xf numFmtId="0" fontId="2" fillId="37" borderId="121" xfId="0" applyNumberFormat="1" applyFont="1" applyFill="1" applyBorder="1" applyAlignment="1">
      <alignment horizontal="left" vertical="top" wrapText="1"/>
    </xf>
    <xf numFmtId="0" fontId="2" fillId="37" borderId="85" xfId="0" applyNumberFormat="1" applyFont="1" applyFill="1" applyBorder="1" applyAlignment="1">
      <alignment horizontal="left" vertical="top" wrapText="1"/>
    </xf>
    <xf numFmtId="1" fontId="2" fillId="0" borderId="22" xfId="0" applyNumberFormat="1" applyFont="1" applyFill="1" applyBorder="1" applyAlignment="1">
      <alignment horizontal="center" vertical="top"/>
    </xf>
    <xf numFmtId="0" fontId="2" fillId="0" borderId="99" xfId="0" applyNumberFormat="1" applyFont="1" applyFill="1" applyBorder="1" applyAlignment="1">
      <alignment horizontal="left" vertical="top" wrapText="1"/>
    </xf>
    <xf numFmtId="0" fontId="2" fillId="0" borderId="135" xfId="0" applyNumberFormat="1" applyFont="1" applyFill="1" applyBorder="1" applyAlignment="1">
      <alignment horizontal="center" vertical="top" wrapText="1"/>
    </xf>
    <xf numFmtId="172" fontId="2" fillId="0" borderId="99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" fontId="2" fillId="0" borderId="11" xfId="0" applyNumberFormat="1" applyFont="1" applyFill="1" applyBorder="1" applyAlignment="1">
      <alignment horizontal="center" vertical="top"/>
    </xf>
    <xf numFmtId="0" fontId="2" fillId="0" borderId="136" xfId="0" applyNumberFormat="1" applyFont="1" applyFill="1" applyBorder="1" applyAlignment="1">
      <alignment horizontal="left" vertical="top" wrapText="1"/>
    </xf>
    <xf numFmtId="1" fontId="2" fillId="0" borderId="14" xfId="0" applyNumberFormat="1" applyFont="1" applyFill="1" applyBorder="1" applyAlignment="1">
      <alignment horizontal="center" vertical="top"/>
    </xf>
    <xf numFmtId="0" fontId="2" fillId="0" borderId="17" xfId="0" applyNumberFormat="1" applyFont="1" applyFill="1" applyBorder="1" applyAlignment="1">
      <alignment horizontal="left" vertical="top" wrapText="1"/>
    </xf>
    <xf numFmtId="0" fontId="2" fillId="0" borderId="18" xfId="0" applyNumberFormat="1" applyFont="1" applyFill="1" applyBorder="1" applyAlignment="1">
      <alignment horizontal="center" vertical="top" wrapText="1"/>
    </xf>
    <xf numFmtId="172" fontId="2" fillId="0" borderId="92" xfId="0" applyNumberFormat="1" applyFont="1" applyFill="1" applyBorder="1" applyAlignment="1">
      <alignment/>
    </xf>
    <xf numFmtId="0" fontId="2" fillId="0" borderId="137" xfId="0" applyNumberFormat="1" applyFont="1" applyFill="1" applyBorder="1" applyAlignment="1">
      <alignment horizontal="center" vertical="top" wrapText="1"/>
    </xf>
    <xf numFmtId="172" fontId="2" fillId="0" borderId="102" xfId="0" applyNumberFormat="1" applyFont="1" applyFill="1" applyBorder="1" applyAlignment="1">
      <alignment/>
    </xf>
    <xf numFmtId="0" fontId="2" fillId="0" borderId="12" xfId="0" applyNumberFormat="1" applyFont="1" applyFill="1" applyBorder="1" applyAlignment="1">
      <alignment horizontal="left" vertical="top" wrapText="1"/>
    </xf>
    <xf numFmtId="0" fontId="2" fillId="0" borderId="13" xfId="0" applyNumberFormat="1" applyFont="1" applyFill="1" applyBorder="1" applyAlignment="1">
      <alignment horizontal="center" vertical="top" wrapText="1"/>
    </xf>
    <xf numFmtId="172" fontId="2" fillId="0" borderId="91" xfId="0" applyNumberFormat="1" applyFont="1" applyFill="1" applyBorder="1" applyAlignment="1">
      <alignment/>
    </xf>
    <xf numFmtId="1" fontId="2" fillId="0" borderId="16" xfId="0" applyNumberFormat="1" applyFont="1" applyFill="1" applyBorder="1" applyAlignment="1">
      <alignment horizontal="center" vertical="top"/>
    </xf>
    <xf numFmtId="0" fontId="2" fillId="0" borderId="15" xfId="0" applyNumberFormat="1" applyFont="1" applyFill="1" applyBorder="1" applyAlignment="1">
      <alignment horizontal="left" vertical="top" wrapText="1"/>
    </xf>
    <xf numFmtId="0" fontId="2" fillId="0" borderId="16" xfId="0" applyNumberFormat="1" applyFont="1" applyFill="1" applyBorder="1" applyAlignment="1">
      <alignment horizontal="center" vertical="top" wrapText="1"/>
    </xf>
    <xf numFmtId="172" fontId="2" fillId="0" borderId="101" xfId="0" applyNumberFormat="1" applyFont="1" applyFill="1" applyBorder="1" applyAlignment="1">
      <alignment/>
    </xf>
    <xf numFmtId="1" fontId="2" fillId="0" borderId="45" xfId="0" applyNumberFormat="1" applyFont="1" applyFill="1" applyBorder="1" applyAlignment="1">
      <alignment horizontal="center" vertical="top"/>
    </xf>
    <xf numFmtId="0" fontId="2" fillId="0" borderId="46" xfId="0" applyNumberFormat="1" applyFont="1" applyFill="1" applyBorder="1" applyAlignment="1">
      <alignment horizontal="left" vertical="top" wrapText="1"/>
    </xf>
    <xf numFmtId="0" fontId="2" fillId="0" borderId="46" xfId="0" applyNumberFormat="1" applyFont="1" applyFill="1" applyBorder="1" applyAlignment="1">
      <alignment horizontal="center" vertical="top" wrapText="1"/>
    </xf>
    <xf numFmtId="172" fontId="2" fillId="0" borderId="97" xfId="0" applyNumberFormat="1" applyFont="1" applyFill="1" applyBorder="1" applyAlignment="1">
      <alignment/>
    </xf>
    <xf numFmtId="0" fontId="2" fillId="0" borderId="22" xfId="0" applyNumberFormat="1" applyFont="1" applyFill="1" applyBorder="1" applyAlignment="1">
      <alignment horizontal="center" vertical="top" wrapText="1"/>
    </xf>
    <xf numFmtId="0" fontId="2" fillId="0" borderId="48" xfId="0" applyNumberFormat="1" applyFont="1" applyFill="1" applyBorder="1" applyAlignment="1">
      <alignment horizontal="center" vertical="top" wrapText="1"/>
    </xf>
    <xf numFmtId="172" fontId="2" fillId="0" borderId="54" xfId="0" applyNumberFormat="1" applyFont="1" applyFill="1" applyBorder="1" applyAlignment="1">
      <alignment/>
    </xf>
    <xf numFmtId="0" fontId="2" fillId="38" borderId="108" xfId="0" applyNumberFormat="1" applyFont="1" applyFill="1" applyBorder="1" applyAlignment="1">
      <alignment horizontal="left" vertical="top" wrapText="1"/>
    </xf>
    <xf numFmtId="0" fontId="2" fillId="38" borderId="83" xfId="0" applyNumberFormat="1" applyFont="1" applyFill="1" applyBorder="1" applyAlignment="1">
      <alignment horizontal="center" vertical="top" wrapText="1"/>
    </xf>
    <xf numFmtId="0" fontId="2" fillId="37" borderId="34" xfId="0" applyNumberFormat="1" applyFont="1" applyFill="1" applyBorder="1" applyAlignment="1">
      <alignment horizontal="center" vertical="center" wrapText="1"/>
    </xf>
    <xf numFmtId="0" fontId="2" fillId="37" borderId="76" xfId="0" applyNumberFormat="1" applyFont="1" applyFill="1" applyBorder="1" applyAlignment="1">
      <alignment horizontal="left" vertical="top" wrapText="1"/>
    </xf>
    <xf numFmtId="0" fontId="2" fillId="37" borderId="90" xfId="0" applyNumberFormat="1" applyFont="1" applyFill="1" applyBorder="1" applyAlignment="1">
      <alignment horizontal="center" vertical="center" wrapText="1"/>
    </xf>
    <xf numFmtId="0" fontId="2" fillId="37" borderId="77" xfId="0" applyNumberFormat="1" applyFont="1" applyFill="1" applyBorder="1" applyAlignment="1">
      <alignment horizontal="left" vertical="top" wrapText="1"/>
    </xf>
    <xf numFmtId="0" fontId="2" fillId="37" borderId="138" xfId="0" applyNumberFormat="1" applyFont="1" applyFill="1" applyBorder="1" applyAlignment="1">
      <alignment horizontal="left" vertical="top" wrapText="1"/>
    </xf>
    <xf numFmtId="0" fontId="2" fillId="37" borderId="59" xfId="0" applyNumberFormat="1" applyFont="1" applyFill="1" applyBorder="1" applyAlignment="1">
      <alignment horizontal="left" vertical="top" wrapText="1"/>
    </xf>
    <xf numFmtId="0" fontId="2" fillId="37" borderId="110" xfId="0" applyNumberFormat="1" applyFont="1" applyFill="1" applyBorder="1" applyAlignment="1">
      <alignment horizontal="center" vertical="center" wrapText="1"/>
    </xf>
    <xf numFmtId="0" fontId="2" fillId="37" borderId="90" xfId="0" applyNumberFormat="1" applyFont="1" applyFill="1" applyBorder="1" applyAlignment="1">
      <alignment horizontal="left" vertical="center" wrapText="1"/>
    </xf>
    <xf numFmtId="0" fontId="2" fillId="37" borderId="139" xfId="0" applyNumberFormat="1" applyFont="1" applyFill="1" applyBorder="1" applyAlignment="1">
      <alignment horizontal="center" vertical="center" wrapText="1"/>
    </xf>
    <xf numFmtId="0" fontId="2" fillId="37" borderId="58" xfId="0" applyNumberFormat="1" applyFont="1" applyFill="1" applyBorder="1" applyAlignment="1">
      <alignment horizontal="left" vertical="top" wrapText="1"/>
    </xf>
    <xf numFmtId="0" fontId="2" fillId="0" borderId="25" xfId="0" applyNumberFormat="1" applyFont="1" applyFill="1" applyBorder="1" applyAlignment="1">
      <alignment horizontal="center" vertical="top" wrapText="1"/>
    </xf>
    <xf numFmtId="0" fontId="2" fillId="0" borderId="35" xfId="0" applyNumberFormat="1" applyFont="1" applyFill="1" applyBorder="1" applyAlignment="1">
      <alignment horizontal="center" vertical="top" wrapText="1"/>
    </xf>
    <xf numFmtId="0" fontId="2" fillId="0" borderId="64" xfId="0" applyNumberFormat="1" applyFont="1" applyFill="1" applyBorder="1" applyAlignment="1">
      <alignment horizontal="center" vertical="top" wrapText="1"/>
    </xf>
    <xf numFmtId="172" fontId="2" fillId="0" borderId="32" xfId="0" applyNumberFormat="1" applyFont="1" applyFill="1" applyBorder="1" applyAlignment="1">
      <alignment/>
    </xf>
    <xf numFmtId="172" fontId="2" fillId="0" borderId="33" xfId="0" applyNumberFormat="1" applyFont="1" applyFill="1" applyBorder="1" applyAlignment="1">
      <alignment/>
    </xf>
    <xf numFmtId="0" fontId="2" fillId="0" borderId="140" xfId="0" applyNumberFormat="1" applyFont="1" applyFill="1" applyBorder="1" applyAlignment="1">
      <alignment horizontal="center" vertical="top" wrapText="1"/>
    </xf>
    <xf numFmtId="0" fontId="2" fillId="0" borderId="38" xfId="0" applyNumberFormat="1" applyFont="1" applyFill="1" applyBorder="1" applyAlignment="1">
      <alignment horizontal="center" vertical="top" wrapText="1"/>
    </xf>
    <xf numFmtId="0" fontId="2" fillId="0" borderId="40" xfId="0" applyNumberFormat="1" applyFont="1" applyFill="1" applyBorder="1" applyAlignment="1">
      <alignment horizontal="center" vertical="top" wrapText="1"/>
    </xf>
    <xf numFmtId="172" fontId="2" fillId="0" borderId="40" xfId="0" applyNumberFormat="1" applyFont="1" applyFill="1" applyBorder="1" applyAlignment="1">
      <alignment/>
    </xf>
    <xf numFmtId="172" fontId="2" fillId="0" borderId="38" xfId="0" applyNumberFormat="1" applyFont="1" applyFill="1" applyBorder="1" applyAlignment="1">
      <alignment/>
    </xf>
    <xf numFmtId="172" fontId="2" fillId="0" borderId="86" xfId="0" applyNumberFormat="1" applyFont="1" applyFill="1" applyBorder="1" applyAlignment="1">
      <alignment/>
    </xf>
    <xf numFmtId="172" fontId="2" fillId="0" borderId="73" xfId="0" applyNumberFormat="1" applyFont="1" applyFill="1" applyBorder="1" applyAlignment="1">
      <alignment/>
    </xf>
    <xf numFmtId="0" fontId="2" fillId="0" borderId="83" xfId="0" applyNumberFormat="1" applyFont="1" applyFill="1" applyBorder="1" applyAlignment="1">
      <alignment horizontal="center" vertical="top" wrapText="1"/>
    </xf>
    <xf numFmtId="172" fontId="2" fillId="0" borderId="90" xfId="0" applyNumberFormat="1" applyFont="1" applyFill="1" applyBorder="1" applyAlignment="1">
      <alignment/>
    </xf>
    <xf numFmtId="0" fontId="2" fillId="0" borderId="39" xfId="0" applyNumberFormat="1" applyFont="1" applyFill="1" applyBorder="1" applyAlignment="1">
      <alignment horizontal="center" vertical="top" wrapText="1"/>
    </xf>
    <xf numFmtId="172" fontId="2" fillId="0" borderId="34" xfId="0" applyNumberFormat="1" applyFont="1" applyFill="1" applyBorder="1" applyAlignment="1">
      <alignment/>
    </xf>
    <xf numFmtId="172" fontId="2" fillId="0" borderId="106" xfId="0" applyNumberFormat="1" applyFont="1" applyFill="1" applyBorder="1" applyAlignment="1">
      <alignment/>
    </xf>
    <xf numFmtId="172" fontId="2" fillId="0" borderId="108" xfId="0" applyNumberFormat="1" applyFont="1" applyFill="1" applyBorder="1" applyAlignment="1">
      <alignment/>
    </xf>
    <xf numFmtId="0" fontId="2" fillId="0" borderId="38" xfId="0" applyNumberFormat="1" applyFont="1" applyFill="1" applyBorder="1" applyAlignment="1">
      <alignment horizontal="left" vertical="top" wrapText="1"/>
    </xf>
    <xf numFmtId="1" fontId="2" fillId="0" borderId="141" xfId="0" applyNumberFormat="1" applyFont="1" applyBorder="1" applyAlignment="1">
      <alignment horizontal="center" vertical="top"/>
    </xf>
    <xf numFmtId="1" fontId="5" fillId="0" borderId="85" xfId="0" applyNumberFormat="1" applyFont="1" applyBorder="1" applyAlignment="1">
      <alignment horizontal="right"/>
    </xf>
    <xf numFmtId="172" fontId="5" fillId="0" borderId="84" xfId="0" applyNumberFormat="1" applyFont="1" applyBorder="1" applyAlignment="1">
      <alignment/>
    </xf>
    <xf numFmtId="172" fontId="2" fillId="0" borderId="142" xfId="0" applyNumberFormat="1" applyFont="1" applyBorder="1" applyAlignment="1">
      <alignment/>
    </xf>
    <xf numFmtId="1" fontId="2" fillId="0" borderId="79" xfId="0" applyNumberFormat="1" applyFont="1" applyFill="1" applyBorder="1" applyAlignment="1">
      <alignment horizontal="center" vertical="top"/>
    </xf>
    <xf numFmtId="0" fontId="2" fillId="0" borderId="42" xfId="0" applyNumberFormat="1" applyFont="1" applyBorder="1" applyAlignment="1">
      <alignment horizontal="center" vertical="top" wrapText="1"/>
    </xf>
    <xf numFmtId="1" fontId="2" fillId="0" borderId="143" xfId="0" applyNumberFormat="1" applyFont="1" applyBorder="1" applyAlignment="1">
      <alignment horizontal="center" vertical="top"/>
    </xf>
    <xf numFmtId="1" fontId="2" fillId="0" borderId="144" xfId="0" applyNumberFormat="1" applyFont="1" applyBorder="1" applyAlignment="1">
      <alignment horizontal="center" vertical="top"/>
    </xf>
    <xf numFmtId="1" fontId="2" fillId="0" borderId="131" xfId="0" applyNumberFormat="1" applyFont="1" applyBorder="1" applyAlignment="1">
      <alignment horizontal="center" vertical="top"/>
    </xf>
    <xf numFmtId="1" fontId="2" fillId="0" borderId="145" xfId="0" applyNumberFormat="1" applyFont="1" applyBorder="1" applyAlignment="1">
      <alignment horizontal="center" vertical="top"/>
    </xf>
    <xf numFmtId="1" fontId="2" fillId="0" borderId="24" xfId="0" applyNumberFormat="1" applyFont="1" applyBorder="1" applyAlignment="1">
      <alignment horizontal="center" vertical="top"/>
    </xf>
    <xf numFmtId="1" fontId="2" fillId="33" borderId="131" xfId="0" applyNumberFormat="1" applyFont="1" applyFill="1" applyBorder="1" applyAlignment="1">
      <alignment horizontal="center" vertical="top"/>
    </xf>
    <xf numFmtId="1" fontId="2" fillId="0" borderId="146" xfId="0" applyNumberFormat="1" applyFont="1" applyBorder="1" applyAlignment="1">
      <alignment horizontal="center" vertical="top"/>
    </xf>
    <xf numFmtId="1" fontId="2" fillId="0" borderId="147" xfId="0" applyNumberFormat="1" applyFont="1" applyBorder="1" applyAlignment="1">
      <alignment horizontal="center" vertical="top"/>
    </xf>
    <xf numFmtId="1" fontId="2" fillId="0" borderId="141" xfId="0" applyNumberFormat="1" applyFont="1" applyFill="1" applyBorder="1" applyAlignment="1">
      <alignment horizontal="center" vertical="top"/>
    </xf>
    <xf numFmtId="0" fontId="2" fillId="0" borderId="77" xfId="0" applyNumberFormat="1" applyFont="1" applyBorder="1" applyAlignment="1">
      <alignment horizontal="center" vertical="top" wrapText="1"/>
    </xf>
    <xf numFmtId="0" fontId="2" fillId="0" borderId="78" xfId="0" applyNumberFormat="1" applyFont="1" applyBorder="1" applyAlignment="1">
      <alignment horizontal="center" vertical="top" wrapText="1"/>
    </xf>
    <xf numFmtId="0" fontId="2" fillId="0" borderId="148" xfId="0" applyNumberFormat="1" applyFont="1" applyFill="1" applyBorder="1" applyAlignment="1">
      <alignment horizontal="center" vertical="top" wrapText="1"/>
    </xf>
    <xf numFmtId="0" fontId="2" fillId="0" borderId="76" xfId="0" applyNumberFormat="1" applyFont="1" applyFill="1" applyBorder="1" applyAlignment="1">
      <alignment horizontal="center" vertical="top" wrapText="1"/>
    </xf>
    <xf numFmtId="0" fontId="2" fillId="0" borderId="77" xfId="0" applyNumberFormat="1" applyFont="1" applyFill="1" applyBorder="1" applyAlignment="1">
      <alignment horizontal="center" vertical="top" wrapText="1"/>
    </xf>
    <xf numFmtId="0" fontId="2" fillId="0" borderId="149" xfId="0" applyNumberFormat="1" applyFont="1" applyFill="1" applyBorder="1" applyAlignment="1">
      <alignment horizontal="center" vertical="top" wrapText="1"/>
    </xf>
    <xf numFmtId="0" fontId="2" fillId="0" borderId="101" xfId="0" applyNumberFormat="1" applyFont="1" applyFill="1" applyBorder="1" applyAlignment="1">
      <alignment horizontal="center" vertical="top" wrapText="1"/>
    </xf>
    <xf numFmtId="0" fontId="2" fillId="0" borderId="54" xfId="0" applyNumberFormat="1" applyFont="1" applyFill="1" applyBorder="1" applyAlignment="1">
      <alignment horizontal="center" vertical="top" wrapText="1"/>
    </xf>
    <xf numFmtId="0" fontId="2" fillId="0" borderId="86" xfId="0" applyNumberFormat="1" applyFont="1" applyFill="1" applyBorder="1" applyAlignment="1">
      <alignment horizontal="center" vertical="top" wrapText="1"/>
    </xf>
    <xf numFmtId="0" fontId="2" fillId="0" borderId="86" xfId="0" applyNumberFormat="1" applyFont="1" applyBorder="1" applyAlignment="1">
      <alignment horizontal="center" vertical="top" wrapText="1"/>
    </xf>
    <xf numFmtId="0" fontId="2" fillId="0" borderId="73" xfId="0" applyNumberFormat="1" applyFont="1" applyBorder="1" applyAlignment="1">
      <alignment horizontal="center" vertical="top" wrapText="1"/>
    </xf>
    <xf numFmtId="0" fontId="2" fillId="0" borderId="74" xfId="0" applyNumberFormat="1" applyFont="1" applyFill="1" applyBorder="1" applyAlignment="1">
      <alignment horizontal="center" vertical="top" wrapText="1"/>
    </xf>
    <xf numFmtId="0" fontId="2" fillId="0" borderId="87" xfId="0" applyNumberFormat="1" applyFont="1" applyFill="1" applyBorder="1" applyAlignment="1">
      <alignment horizontal="center" vertical="top" wrapText="1"/>
    </xf>
    <xf numFmtId="0" fontId="2" fillId="0" borderId="85" xfId="0" applyNumberFormat="1" applyFont="1" applyBorder="1" applyAlignment="1">
      <alignment horizontal="center" vertical="top" wrapText="1"/>
    </xf>
    <xf numFmtId="0" fontId="5" fillId="0" borderId="93" xfId="0" applyNumberFormat="1" applyFont="1" applyBorder="1" applyAlignment="1">
      <alignment horizontal="center" vertical="center" wrapText="1"/>
    </xf>
    <xf numFmtId="0" fontId="2" fillId="0" borderId="82" xfId="0" applyNumberFormat="1" applyFont="1" applyFill="1" applyBorder="1" applyAlignment="1">
      <alignment horizontal="left" vertical="top" wrapText="1"/>
    </xf>
    <xf numFmtId="0" fontId="2" fillId="0" borderId="89" xfId="0" applyNumberFormat="1" applyFont="1" applyFill="1" applyBorder="1" applyAlignment="1">
      <alignment horizontal="left" vertical="top" wrapText="1"/>
    </xf>
    <xf numFmtId="0" fontId="2" fillId="33" borderId="38" xfId="0" applyNumberFormat="1" applyFont="1" applyFill="1" applyBorder="1" applyAlignment="1">
      <alignment horizontal="left" vertical="top" wrapText="1"/>
    </xf>
    <xf numFmtId="1" fontId="10" fillId="0" borderId="150" xfId="0" applyNumberFormat="1" applyFont="1" applyBorder="1" applyAlignment="1">
      <alignment horizontal="center" vertical="center"/>
    </xf>
    <xf numFmtId="0" fontId="2" fillId="0" borderId="151" xfId="0" applyNumberFormat="1" applyFont="1" applyBorder="1" applyAlignment="1">
      <alignment horizontal="center" vertical="top" wrapText="1"/>
    </xf>
    <xf numFmtId="0" fontId="2" fillId="0" borderId="140" xfId="0" applyNumberFormat="1" applyFont="1" applyBorder="1" applyAlignment="1">
      <alignment horizontal="center" vertical="top" wrapText="1"/>
    </xf>
    <xf numFmtId="0" fontId="2" fillId="33" borderId="152" xfId="0" applyNumberFormat="1" applyFont="1" applyFill="1" applyBorder="1" applyAlignment="1">
      <alignment horizontal="center" vertical="top" wrapText="1"/>
    </xf>
    <xf numFmtId="0" fontId="2" fillId="0" borderId="153" xfId="0" applyNumberFormat="1" applyFont="1" applyBorder="1" applyAlignment="1">
      <alignment horizontal="center" vertical="top" wrapText="1"/>
    </xf>
    <xf numFmtId="0" fontId="2" fillId="0" borderId="83" xfId="0" applyNumberFormat="1" applyFont="1" applyBorder="1" applyAlignment="1">
      <alignment horizontal="center" vertical="top" wrapText="1"/>
    </xf>
    <xf numFmtId="0" fontId="10" fillId="0" borderId="68" xfId="0" applyNumberFormat="1" applyFont="1" applyBorder="1" applyAlignment="1">
      <alignment horizontal="center" vertical="center" wrapText="1"/>
    </xf>
    <xf numFmtId="0" fontId="2" fillId="0" borderId="126" xfId="0" applyNumberFormat="1" applyFont="1" applyBorder="1" applyAlignment="1">
      <alignment horizontal="center" vertical="top" wrapText="1"/>
    </xf>
    <xf numFmtId="0" fontId="2" fillId="0" borderId="154" xfId="0" applyNumberFormat="1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/>
    </xf>
    <xf numFmtId="0" fontId="6" fillId="0" borderId="155" xfId="0" applyNumberFormat="1" applyFont="1" applyBorder="1" applyAlignment="1">
      <alignment horizontal="center" vertical="center"/>
    </xf>
    <xf numFmtId="0" fontId="10" fillId="0" borderId="69" xfId="0" applyNumberFormat="1" applyFont="1" applyBorder="1" applyAlignment="1">
      <alignment horizontal="center" vertical="center"/>
    </xf>
    <xf numFmtId="0" fontId="10" fillId="0" borderId="66" xfId="0" applyNumberFormat="1" applyFont="1" applyBorder="1" applyAlignment="1">
      <alignment horizontal="center" vertical="center" wrapText="1"/>
    </xf>
    <xf numFmtId="0" fontId="10" fillId="0" borderId="155" xfId="0" applyNumberFormat="1" applyFont="1" applyBorder="1" applyAlignment="1">
      <alignment horizontal="center" vertical="center" wrapText="1"/>
    </xf>
    <xf numFmtId="172" fontId="10" fillId="0" borderId="156" xfId="0" applyNumberFormat="1" applyFont="1" applyBorder="1" applyAlignment="1">
      <alignment horizontal="center" vertical="center" wrapText="1"/>
    </xf>
    <xf numFmtId="172" fontId="10" fillId="0" borderId="69" xfId="0" applyNumberFormat="1" applyFont="1" applyBorder="1" applyAlignment="1">
      <alignment horizontal="center" vertical="center" wrapText="1"/>
    </xf>
    <xf numFmtId="0" fontId="5" fillId="0" borderId="72" xfId="0" applyNumberFormat="1" applyFont="1" applyBorder="1" applyAlignment="1">
      <alignment horizontal="center" vertical="center"/>
    </xf>
    <xf numFmtId="0" fontId="5" fillId="0" borderId="93" xfId="0" applyNumberFormat="1" applyFont="1" applyBorder="1" applyAlignment="1">
      <alignment horizontal="center" vertical="center"/>
    </xf>
    <xf numFmtId="0" fontId="5" fillId="0" borderId="130" xfId="0" applyNumberFormat="1" applyFont="1" applyBorder="1" applyAlignment="1">
      <alignment horizontal="center" vertical="center" wrapText="1"/>
    </xf>
    <xf numFmtId="0" fontId="5" fillId="0" borderId="157" xfId="0" applyNumberFormat="1" applyFont="1" applyBorder="1" applyAlignment="1">
      <alignment horizontal="center" vertical="center" wrapText="1"/>
    </xf>
    <xf numFmtId="1" fontId="5" fillId="0" borderId="13" xfId="0" applyNumberFormat="1" applyFont="1" applyBorder="1" applyAlignment="1">
      <alignment horizontal="center" vertical="center"/>
    </xf>
    <xf numFmtId="1" fontId="5" fillId="0" borderId="127" xfId="0" applyNumberFormat="1" applyFont="1" applyBorder="1" applyAlignment="1">
      <alignment horizontal="center" vertical="center"/>
    </xf>
    <xf numFmtId="172" fontId="5" fillId="0" borderId="13" xfId="0" applyNumberFormat="1" applyFont="1" applyBorder="1" applyAlignment="1">
      <alignment horizontal="center" vertical="center"/>
    </xf>
    <xf numFmtId="172" fontId="5" fillId="0" borderId="127" xfId="0" applyNumberFormat="1" applyFont="1" applyBorder="1" applyAlignment="1">
      <alignment horizontal="center" vertical="center"/>
    </xf>
    <xf numFmtId="172" fontId="5" fillId="0" borderId="29" xfId="0" applyNumberFormat="1" applyFont="1" applyBorder="1" applyAlignment="1">
      <alignment horizontal="center" vertical="center"/>
    </xf>
    <xf numFmtId="172" fontId="5" fillId="0" borderId="106" xfId="0" applyNumberFormat="1" applyFont="1" applyBorder="1" applyAlignment="1">
      <alignment horizontal="center" vertical="center"/>
    </xf>
    <xf numFmtId="1" fontId="2" fillId="0" borderId="112" xfId="0" applyNumberFormat="1" applyFont="1" applyBorder="1" applyAlignment="1">
      <alignment horizontal="center" vertical="top"/>
    </xf>
    <xf numFmtId="0" fontId="0" fillId="0" borderId="158" xfId="0" applyBorder="1" applyAlignment="1">
      <alignment horizontal="center" vertical="top"/>
    </xf>
    <xf numFmtId="172" fontId="2" fillId="37" borderId="159" xfId="0" applyNumberFormat="1" applyFont="1" applyFill="1" applyBorder="1" applyAlignment="1">
      <alignment horizontal="right" vertical="center"/>
    </xf>
    <xf numFmtId="0" fontId="2" fillId="37" borderId="89" xfId="0" applyNumberFormat="1" applyFont="1" applyFill="1" applyBorder="1" applyAlignment="1">
      <alignment horizontal="center" vertical="center" wrapText="1"/>
    </xf>
    <xf numFmtId="0" fontId="2" fillId="0" borderId="114" xfId="0" applyFont="1" applyBorder="1" applyAlignment="1">
      <alignment/>
    </xf>
    <xf numFmtId="0" fontId="2" fillId="0" borderId="84" xfId="0" applyFont="1" applyBorder="1" applyAlignment="1">
      <alignment/>
    </xf>
    <xf numFmtId="0" fontId="2" fillId="0" borderId="89" xfId="0" applyNumberFormat="1" applyFont="1" applyFill="1" applyBorder="1" applyAlignment="1">
      <alignment horizontal="center" vertical="top" wrapText="1"/>
    </xf>
    <xf numFmtId="0" fontId="2" fillId="0" borderId="82" xfId="0" applyNumberFormat="1" applyFont="1" applyFill="1" applyBorder="1" applyAlignment="1">
      <alignment horizontal="center" vertical="top" wrapText="1"/>
    </xf>
    <xf numFmtId="1" fontId="2" fillId="0" borderId="103" xfId="0" applyNumberFormat="1" applyFont="1" applyBorder="1" applyAlignment="1">
      <alignment horizontal="right" vertical="top"/>
    </xf>
    <xf numFmtId="1" fontId="2" fillId="0" borderId="34" xfId="0" applyNumberFormat="1" applyFont="1" applyBorder="1" applyAlignment="1">
      <alignment horizontal="right" vertical="top"/>
    </xf>
    <xf numFmtId="1" fontId="2" fillId="0" borderId="49" xfId="0" applyNumberFormat="1" applyFont="1" applyBorder="1" applyAlignment="1">
      <alignment horizontal="right" vertical="top"/>
    </xf>
    <xf numFmtId="1" fontId="2" fillId="0" borderId="108" xfId="0" applyNumberFormat="1" applyFont="1" applyBorder="1" applyAlignment="1">
      <alignment horizontal="right" vertical="top"/>
    </xf>
    <xf numFmtId="1" fontId="2" fillId="0" borderId="99" xfId="0" applyNumberFormat="1" applyFont="1" applyBorder="1" applyAlignment="1">
      <alignment horizontal="right" vertical="top"/>
    </xf>
    <xf numFmtId="1" fontId="2" fillId="0" borderId="110" xfId="0" applyNumberFormat="1" applyFont="1" applyBorder="1" applyAlignment="1">
      <alignment horizontal="right" vertical="top"/>
    </xf>
    <xf numFmtId="1" fontId="2" fillId="0" borderId="10" xfId="0" applyNumberFormat="1" applyFont="1" applyBorder="1" applyAlignment="1">
      <alignment horizontal="right" vertical="top"/>
    </xf>
    <xf numFmtId="1" fontId="2" fillId="0" borderId="90" xfId="0" applyNumberFormat="1" applyFont="1" applyBorder="1" applyAlignment="1">
      <alignment horizontal="right" vertical="top"/>
    </xf>
    <xf numFmtId="1" fontId="2" fillId="0" borderId="138" xfId="0" applyNumberFormat="1" applyFont="1" applyBorder="1" applyAlignment="1">
      <alignment horizontal="right" vertical="top"/>
    </xf>
    <xf numFmtId="1" fontId="2" fillId="0" borderId="19" xfId="0" applyNumberFormat="1" applyFont="1" applyBorder="1" applyAlignment="1">
      <alignment horizontal="right" vertical="top"/>
    </xf>
    <xf numFmtId="1" fontId="2" fillId="0" borderId="129" xfId="0" applyNumberFormat="1" applyFont="1" applyBorder="1" applyAlignment="1">
      <alignment horizontal="right" vertical="top"/>
    </xf>
    <xf numFmtId="1" fontId="2" fillId="0" borderId="58" xfId="0" applyNumberFormat="1" applyFont="1" applyBorder="1" applyAlignment="1">
      <alignment horizontal="right" vertical="top"/>
    </xf>
    <xf numFmtId="1" fontId="2" fillId="0" borderId="59" xfId="0" applyNumberFormat="1" applyFont="1" applyBorder="1" applyAlignment="1">
      <alignment horizontal="right" vertical="top"/>
    </xf>
    <xf numFmtId="1" fontId="2" fillId="0" borderId="13" xfId="0" applyNumberFormat="1" applyFont="1" applyBorder="1" applyAlignment="1">
      <alignment horizontal="right" vertical="top"/>
    </xf>
    <xf numFmtId="172" fontId="2" fillId="0" borderId="88" xfId="0" applyNumberFormat="1" applyFont="1" applyBorder="1" applyAlignment="1">
      <alignment/>
    </xf>
    <xf numFmtId="172" fontId="2" fillId="0" borderId="85" xfId="0" applyNumberFormat="1" applyFont="1" applyBorder="1" applyAlignment="1">
      <alignment/>
    </xf>
    <xf numFmtId="172" fontId="2" fillId="0" borderId="103" xfId="0" applyNumberFormat="1" applyFont="1" applyBorder="1" applyAlignment="1">
      <alignment horizontal="right" vertical="top"/>
    </xf>
    <xf numFmtId="172" fontId="2" fillId="0" borderId="38" xfId="0" applyNumberFormat="1" applyFont="1" applyBorder="1" applyAlignment="1">
      <alignment/>
    </xf>
    <xf numFmtId="172" fontId="2" fillId="0" borderId="83" xfId="0" applyNumberFormat="1" applyFont="1" applyBorder="1" applyAlignment="1">
      <alignment/>
    </xf>
    <xf numFmtId="172" fontId="2" fillId="0" borderId="89" xfId="0" applyNumberFormat="1" applyFont="1" applyBorder="1" applyAlignment="1">
      <alignment/>
    </xf>
    <xf numFmtId="172" fontId="2" fillId="0" borderId="40" xfId="0" applyNumberFormat="1" applyFont="1" applyBorder="1" applyAlignment="1">
      <alignment/>
    </xf>
    <xf numFmtId="172" fontId="2" fillId="0" borderId="82" xfId="0" applyNumberFormat="1" applyFont="1" applyBorder="1" applyAlignment="1">
      <alignment/>
    </xf>
    <xf numFmtId="172" fontId="2" fillId="0" borderId="12" xfId="0" applyNumberFormat="1" applyFont="1" applyBorder="1" applyAlignment="1">
      <alignment horizontal="right" vertical="top"/>
    </xf>
    <xf numFmtId="172" fontId="2" fillId="0" borderId="129" xfId="0" applyNumberFormat="1" applyFont="1" applyBorder="1" applyAlignment="1">
      <alignment horizontal="right" vertical="top"/>
    </xf>
    <xf numFmtId="172" fontId="2" fillId="0" borderId="59" xfId="0" applyNumberFormat="1" applyFont="1" applyBorder="1" applyAlignment="1">
      <alignment horizontal="right" vertical="top"/>
    </xf>
    <xf numFmtId="1" fontId="2" fillId="0" borderId="22" xfId="0" applyNumberFormat="1" applyFont="1" applyBorder="1" applyAlignment="1">
      <alignment horizontal="right" vertical="top"/>
    </xf>
    <xf numFmtId="172" fontId="2" fillId="0" borderId="58" xfId="0" applyNumberFormat="1" applyFont="1" applyBorder="1" applyAlignment="1">
      <alignment horizontal="right" vertical="top"/>
    </xf>
    <xf numFmtId="172" fontId="2" fillId="0" borderId="125" xfId="0" applyNumberFormat="1" applyFont="1" applyBorder="1" applyAlignment="1">
      <alignment horizontal="right" vertical="top"/>
    </xf>
    <xf numFmtId="172" fontId="2" fillId="0" borderId="0" xfId="0" applyNumberFormat="1" applyFont="1" applyBorder="1" applyAlignment="1">
      <alignment horizontal="right" vertical="top"/>
    </xf>
    <xf numFmtId="1" fontId="2" fillId="37" borderId="35" xfId="0" applyNumberFormat="1" applyFont="1" applyFill="1" applyBorder="1" applyAlignment="1">
      <alignment horizontal="center" vertical="center"/>
    </xf>
    <xf numFmtId="1" fontId="2" fillId="37" borderId="81" xfId="0" applyNumberFormat="1" applyFont="1" applyFill="1" applyBorder="1" applyAlignment="1">
      <alignment horizontal="center" vertical="center"/>
    </xf>
    <xf numFmtId="1" fontId="2" fillId="37" borderId="133" xfId="0" applyNumberFormat="1" applyFont="1" applyFill="1" applyBorder="1" applyAlignment="1">
      <alignment horizontal="center" vertical="center"/>
    </xf>
    <xf numFmtId="1" fontId="2" fillId="37" borderId="118" xfId="0" applyNumberFormat="1" applyFont="1" applyFill="1" applyBorder="1" applyAlignment="1">
      <alignment horizontal="center" vertical="center"/>
    </xf>
    <xf numFmtId="172" fontId="2" fillId="37" borderId="56" xfId="0" applyNumberFormat="1" applyFont="1" applyFill="1" applyBorder="1" applyAlignment="1">
      <alignment horizontal="right" vertical="center"/>
    </xf>
    <xf numFmtId="172" fontId="2" fillId="37" borderId="19" xfId="0" applyNumberFormat="1" applyFont="1" applyFill="1" applyBorder="1" applyAlignment="1">
      <alignment horizontal="right" vertical="center"/>
    </xf>
    <xf numFmtId="172" fontId="2" fillId="37" borderId="59" xfId="0" applyNumberFormat="1" applyFont="1" applyFill="1" applyBorder="1" applyAlignment="1">
      <alignment horizontal="right" vertical="center"/>
    </xf>
    <xf numFmtId="1" fontId="2" fillId="37" borderId="23" xfId="0" applyNumberFormat="1" applyFont="1" applyFill="1" applyBorder="1" applyAlignment="1">
      <alignment horizontal="center" vertical="center"/>
    </xf>
    <xf numFmtId="172" fontId="2" fillId="37" borderId="86" xfId="0" applyNumberFormat="1" applyFont="1" applyFill="1" applyBorder="1" applyAlignment="1">
      <alignment horizontal="right" vertical="center"/>
    </xf>
    <xf numFmtId="172" fontId="2" fillId="37" borderId="138" xfId="0" applyNumberFormat="1" applyFont="1" applyFill="1" applyBorder="1" applyAlignment="1">
      <alignment horizontal="right" vertical="center"/>
    </xf>
    <xf numFmtId="1" fontId="2" fillId="37" borderId="58" xfId="0" applyNumberFormat="1" applyFont="1" applyFill="1" applyBorder="1" applyAlignment="1">
      <alignment horizontal="center" vertical="center"/>
    </xf>
    <xf numFmtId="172" fontId="2" fillId="37" borderId="160" xfId="0" applyNumberFormat="1" applyFont="1" applyFill="1" applyBorder="1" applyAlignment="1">
      <alignment horizontal="right" vertical="center"/>
    </xf>
    <xf numFmtId="172" fontId="10" fillId="0" borderId="108" xfId="0" applyNumberFormat="1" applyFont="1" applyBorder="1" applyAlignment="1">
      <alignment horizontal="center" vertical="top" wrapText="1"/>
    </xf>
    <xf numFmtId="172" fontId="2" fillId="37" borderId="58" xfId="0" applyNumberFormat="1" applyFont="1" applyFill="1" applyBorder="1" applyAlignment="1">
      <alignment horizontal="right" vertical="center"/>
    </xf>
    <xf numFmtId="1" fontId="2" fillId="37" borderId="59" xfId="0" applyNumberFormat="1" applyFont="1" applyFill="1" applyBorder="1" applyAlignment="1">
      <alignment horizontal="center" vertical="center"/>
    </xf>
    <xf numFmtId="1" fontId="2" fillId="37" borderId="129" xfId="0" applyNumberFormat="1" applyFont="1" applyFill="1" applyBorder="1" applyAlignment="1">
      <alignment horizontal="center" vertical="center"/>
    </xf>
    <xf numFmtId="1" fontId="2" fillId="37" borderId="47" xfId="0" applyNumberFormat="1" applyFont="1" applyFill="1" applyBorder="1" applyAlignment="1">
      <alignment horizontal="center" vertical="center"/>
    </xf>
    <xf numFmtId="172" fontId="2" fillId="37" borderId="129" xfId="0" applyNumberFormat="1" applyFont="1" applyFill="1" applyBorder="1" applyAlignment="1">
      <alignment horizontal="right" vertical="center"/>
    </xf>
    <xf numFmtId="1" fontId="2" fillId="0" borderId="28" xfId="0" applyNumberFormat="1" applyFont="1" applyBorder="1" applyAlignment="1">
      <alignment horizontal="right" vertical="top"/>
    </xf>
    <xf numFmtId="172" fontId="2" fillId="0" borderId="22" xfId="0" applyNumberFormat="1" applyFont="1" applyBorder="1" applyAlignment="1">
      <alignment horizontal="right" vertical="top"/>
    </xf>
    <xf numFmtId="172" fontId="2" fillId="0" borderId="44" xfId="0" applyNumberFormat="1" applyFont="1" applyBorder="1" applyAlignment="1">
      <alignment horizontal="right" vertical="top"/>
    </xf>
    <xf numFmtId="1" fontId="2" fillId="0" borderId="35" xfId="0" applyNumberFormat="1" applyFont="1" applyBorder="1" applyAlignment="1">
      <alignment horizontal="right" vertical="top"/>
    </xf>
    <xf numFmtId="1" fontId="2" fillId="0" borderId="122" xfId="0" applyNumberFormat="1" applyFont="1" applyBorder="1" applyAlignment="1">
      <alignment horizontal="right" vertical="top"/>
    </xf>
    <xf numFmtId="172" fontId="2" fillId="0" borderId="13" xfId="0" applyNumberFormat="1" applyFont="1" applyBorder="1" applyAlignment="1">
      <alignment horizontal="right" vertical="top"/>
    </xf>
    <xf numFmtId="1" fontId="2" fillId="0" borderId="118" xfId="0" applyNumberFormat="1" applyFont="1" applyBorder="1" applyAlignment="1">
      <alignment horizontal="right" vertical="top"/>
    </xf>
    <xf numFmtId="172" fontId="2" fillId="0" borderId="19" xfId="0" applyNumberFormat="1" applyFont="1" applyBorder="1" applyAlignment="1">
      <alignment horizontal="right" vertical="top"/>
    </xf>
    <xf numFmtId="1" fontId="2" fillId="0" borderId="64" xfId="0" applyNumberFormat="1" applyFont="1" applyBorder="1" applyAlignment="1">
      <alignment horizontal="right" vertical="top"/>
    </xf>
    <xf numFmtId="172" fontId="2" fillId="0" borderId="138" xfId="0" applyNumberFormat="1" applyFont="1" applyBorder="1" applyAlignment="1">
      <alignment horizontal="right" vertical="top"/>
    </xf>
    <xf numFmtId="1" fontId="2" fillId="0" borderId="81" xfId="0" applyNumberFormat="1" applyFont="1" applyBorder="1" applyAlignment="1">
      <alignment horizontal="right" vertical="top"/>
    </xf>
    <xf numFmtId="1" fontId="2" fillId="0" borderId="117" xfId="0" applyNumberFormat="1" applyFont="1" applyBorder="1" applyAlignment="1">
      <alignment horizontal="right" vertical="top"/>
    </xf>
    <xf numFmtId="172" fontId="2" fillId="0" borderId="34" xfId="0" applyNumberFormat="1" applyFont="1" applyBorder="1" applyAlignment="1">
      <alignment horizontal="right" vertical="top"/>
    </xf>
    <xf numFmtId="0" fontId="2" fillId="0" borderId="153" xfId="0" applyNumberFormat="1" applyFont="1" applyFill="1" applyBorder="1" applyAlignment="1">
      <alignment horizontal="center" vertical="top" wrapText="1"/>
    </xf>
    <xf numFmtId="0" fontId="2" fillId="0" borderId="161" xfId="0" applyNumberFormat="1" applyFont="1" applyFill="1" applyBorder="1" applyAlignment="1">
      <alignment horizontal="center" vertical="top" wrapText="1"/>
    </xf>
    <xf numFmtId="1" fontId="2" fillId="0" borderId="120" xfId="0" applyNumberFormat="1" applyFont="1" applyBorder="1" applyAlignment="1">
      <alignment horizontal="right" vertical="top"/>
    </xf>
    <xf numFmtId="1" fontId="2" fillId="0" borderId="23" xfId="0" applyNumberFormat="1" applyFont="1" applyBorder="1" applyAlignment="1">
      <alignment horizontal="right" vertical="top"/>
    </xf>
    <xf numFmtId="172" fontId="2" fillId="0" borderId="81" xfId="0" applyNumberFormat="1" applyFont="1" applyBorder="1" applyAlignment="1">
      <alignment horizontal="right" vertical="top"/>
    </xf>
    <xf numFmtId="1" fontId="2" fillId="0" borderId="42" xfId="0" applyNumberFormat="1" applyFont="1" applyBorder="1" applyAlignment="1">
      <alignment horizontal="right" vertical="top"/>
    </xf>
    <xf numFmtId="0" fontId="2" fillId="0" borderId="84" xfId="0" applyNumberFormat="1" applyFont="1" applyBorder="1" applyAlignment="1">
      <alignment horizontal="center" vertical="top" wrapText="1"/>
    </xf>
    <xf numFmtId="172" fontId="2" fillId="0" borderId="56" xfId="0" applyNumberFormat="1" applyFont="1" applyBorder="1" applyAlignment="1">
      <alignment horizontal="right" vertical="top"/>
    </xf>
    <xf numFmtId="1" fontId="2" fillId="0" borderId="133" xfId="0" applyNumberFormat="1" applyFont="1" applyBorder="1" applyAlignment="1">
      <alignment horizontal="right" vertical="top"/>
    </xf>
    <xf numFmtId="172" fontId="2" fillId="0" borderId="100" xfId="0" applyNumberFormat="1" applyFont="1" applyFill="1" applyBorder="1" applyAlignment="1">
      <alignment/>
    </xf>
    <xf numFmtId="172" fontId="2" fillId="0" borderId="99" xfId="0" applyNumberFormat="1" applyFont="1" applyBorder="1" applyAlignment="1">
      <alignment/>
    </xf>
    <xf numFmtId="0" fontId="2" fillId="0" borderId="134" xfId="0" applyFont="1" applyBorder="1" applyAlignment="1">
      <alignment/>
    </xf>
    <xf numFmtId="172" fontId="2" fillId="0" borderId="86" xfId="0" applyNumberFormat="1" applyFont="1" applyBorder="1" applyAlignment="1">
      <alignment/>
    </xf>
    <xf numFmtId="172" fontId="2" fillId="0" borderId="74" xfId="0" applyNumberFormat="1" applyFont="1" applyBorder="1" applyAlignment="1">
      <alignment/>
    </xf>
    <xf numFmtId="172" fontId="2" fillId="0" borderId="113" xfId="0" applyNumberFormat="1" applyFont="1" applyBorder="1" applyAlignment="1">
      <alignment/>
    </xf>
    <xf numFmtId="172" fontId="2" fillId="0" borderId="90" xfId="0" applyNumberFormat="1" applyFont="1" applyBorder="1" applyAlignment="1">
      <alignment horizontal="right" vertical="top"/>
    </xf>
    <xf numFmtId="172" fontId="2" fillId="0" borderId="106" xfId="0" applyNumberFormat="1" applyFont="1" applyBorder="1" applyAlignment="1">
      <alignment horizontal="right" vertical="top"/>
    </xf>
    <xf numFmtId="172" fontId="2" fillId="0" borderId="108" xfId="0" applyNumberFormat="1" applyFont="1" applyBorder="1" applyAlignment="1">
      <alignment horizontal="right" vertical="top"/>
    </xf>
    <xf numFmtId="172" fontId="2" fillId="0" borderId="110" xfId="0" applyNumberFormat="1" applyFont="1" applyBorder="1" applyAlignment="1">
      <alignment horizontal="right" vertical="top"/>
    </xf>
    <xf numFmtId="172" fontId="2" fillId="0" borderId="86" xfId="0" applyNumberFormat="1" applyFont="1" applyBorder="1" applyAlignment="1">
      <alignment horizontal="right" vertical="top"/>
    </xf>
    <xf numFmtId="172" fontId="2" fillId="0" borderId="99" xfId="0" applyNumberFormat="1" applyFont="1" applyBorder="1" applyAlignment="1">
      <alignment horizontal="right" vertical="top"/>
    </xf>
    <xf numFmtId="1" fontId="2" fillId="0" borderId="40" xfId="0" applyNumberFormat="1" applyFont="1" applyBorder="1" applyAlignment="1">
      <alignment horizontal="right" vertical="top"/>
    </xf>
    <xf numFmtId="172" fontId="2" fillId="0" borderId="29" xfId="0" applyNumberFormat="1" applyFont="1" applyBorder="1" applyAlignment="1">
      <alignment horizontal="right" vertical="top"/>
    </xf>
    <xf numFmtId="172" fontId="2" fillId="0" borderId="38" xfId="0" applyNumberFormat="1" applyFont="1" applyBorder="1" applyAlignment="1">
      <alignment horizontal="right" vertical="top"/>
    </xf>
    <xf numFmtId="172" fontId="2" fillId="0" borderId="162" xfId="0" applyNumberFormat="1" applyFont="1" applyBorder="1" applyAlignment="1">
      <alignment/>
    </xf>
    <xf numFmtId="1" fontId="2" fillId="39" borderId="96" xfId="0" applyNumberFormat="1" applyFont="1" applyFill="1" applyBorder="1" applyAlignment="1">
      <alignment horizontal="center" vertical="top"/>
    </xf>
    <xf numFmtId="0" fontId="2" fillId="40" borderId="82" xfId="0" applyNumberFormat="1" applyFont="1" applyFill="1" applyBorder="1" applyAlignment="1">
      <alignment horizontal="left" vertical="center" wrapText="1"/>
    </xf>
    <xf numFmtId="0" fontId="2" fillId="40" borderId="83" xfId="0" applyNumberFormat="1" applyFont="1" applyFill="1" applyBorder="1" applyAlignment="1">
      <alignment horizontal="center" vertical="center" wrapText="1"/>
    </xf>
    <xf numFmtId="1" fontId="2" fillId="40" borderId="163" xfId="0" applyNumberFormat="1" applyFont="1" applyFill="1" applyBorder="1" applyAlignment="1">
      <alignment horizontal="center" vertical="center"/>
    </xf>
    <xf numFmtId="172" fontId="2" fillId="40" borderId="47" xfId="0" applyNumberFormat="1" applyFont="1" applyFill="1" applyBorder="1" applyAlignment="1">
      <alignment horizontal="right" vertical="center"/>
    </xf>
    <xf numFmtId="172" fontId="2" fillId="40" borderId="112" xfId="0" applyNumberFormat="1" applyFont="1" applyFill="1" applyBorder="1" applyAlignment="1">
      <alignment horizontal="right" vertical="center"/>
    </xf>
    <xf numFmtId="0" fontId="2" fillId="39" borderId="0" xfId="0" applyFont="1" applyFill="1" applyAlignment="1">
      <alignment/>
    </xf>
    <xf numFmtId="1" fontId="2" fillId="39" borderId="49" xfId="0" applyNumberFormat="1" applyFont="1" applyFill="1" applyBorder="1" applyAlignment="1">
      <alignment horizontal="center" vertical="top"/>
    </xf>
    <xf numFmtId="0" fontId="2" fillId="40" borderId="119" xfId="0" applyNumberFormat="1" applyFont="1" applyFill="1" applyBorder="1" applyAlignment="1">
      <alignment horizontal="left" vertical="center" wrapText="1"/>
    </xf>
    <xf numFmtId="0" fontId="2" fillId="40" borderId="82" xfId="0" applyNumberFormat="1" applyFont="1" applyFill="1" applyBorder="1" applyAlignment="1">
      <alignment horizontal="center" vertical="center" wrapText="1"/>
    </xf>
    <xf numFmtId="172" fontId="2" fillId="40" borderId="159" xfId="0" applyNumberFormat="1" applyFont="1" applyFill="1" applyBorder="1" applyAlignment="1">
      <alignment horizontal="right" vertical="center"/>
    </xf>
    <xf numFmtId="172" fontId="2" fillId="40" borderId="34" xfId="0" applyNumberFormat="1" applyFont="1" applyFill="1" applyBorder="1" applyAlignment="1">
      <alignment horizontal="right" vertical="center"/>
    </xf>
    <xf numFmtId="0" fontId="2" fillId="38" borderId="12" xfId="0" applyNumberFormat="1" applyFont="1" applyFill="1" applyBorder="1" applyAlignment="1">
      <alignment horizontal="left" vertical="top" wrapText="1"/>
    </xf>
    <xf numFmtId="0" fontId="2" fillId="38" borderId="153" xfId="0" applyNumberFormat="1" applyFont="1" applyFill="1" applyBorder="1" applyAlignment="1">
      <alignment horizontal="center" vertical="top" wrapText="1"/>
    </xf>
    <xf numFmtId="0" fontId="2" fillId="38" borderId="38" xfId="0" applyNumberFormat="1" applyFont="1" applyFill="1" applyBorder="1" applyAlignment="1">
      <alignment horizontal="center" vertical="top" wrapText="1"/>
    </xf>
    <xf numFmtId="0" fontId="2" fillId="38" borderId="44" xfId="0" applyNumberFormat="1" applyFont="1" applyFill="1" applyBorder="1" applyAlignment="1">
      <alignment horizontal="left" vertical="top" wrapText="1"/>
    </xf>
    <xf numFmtId="0" fontId="2" fillId="38" borderId="13" xfId="0" applyNumberFormat="1" applyFont="1" applyFill="1" applyBorder="1" applyAlignment="1">
      <alignment horizontal="center" vertical="top" wrapText="1"/>
    </xf>
    <xf numFmtId="1" fontId="2" fillId="38" borderId="44" xfId="0" applyNumberFormat="1" applyFont="1" applyFill="1" applyBorder="1" applyAlignment="1">
      <alignment horizontal="right" vertical="top"/>
    </xf>
    <xf numFmtId="172" fontId="2" fillId="38" borderId="12" xfId="0" applyNumberFormat="1" applyFont="1" applyFill="1" applyBorder="1" applyAlignment="1">
      <alignment horizontal="right" vertical="top"/>
    </xf>
    <xf numFmtId="172" fontId="2" fillId="38" borderId="103" xfId="0" applyNumberFormat="1" applyFont="1" applyFill="1" applyBorder="1" applyAlignment="1">
      <alignment/>
    </xf>
    <xf numFmtId="0" fontId="2" fillId="38" borderId="0" xfId="0" applyNumberFormat="1" applyFont="1" applyFill="1" applyBorder="1" applyAlignment="1">
      <alignment horizontal="left" vertical="top" wrapText="1"/>
    </xf>
    <xf numFmtId="0" fontId="2" fillId="38" borderId="58" xfId="0" applyNumberFormat="1" applyFont="1" applyFill="1" applyBorder="1" applyAlignment="1">
      <alignment horizontal="center" vertical="top" wrapText="1"/>
    </xf>
    <xf numFmtId="0" fontId="2" fillId="38" borderId="58" xfId="0" applyNumberFormat="1" applyFont="1" applyFill="1" applyBorder="1" applyAlignment="1">
      <alignment horizontal="left" vertical="top" wrapText="1"/>
    </xf>
    <xf numFmtId="0" fontId="2" fillId="38" borderId="59" xfId="0" applyNumberFormat="1" applyFont="1" applyFill="1" applyBorder="1" applyAlignment="1">
      <alignment horizontal="center" vertical="top" wrapText="1"/>
    </xf>
    <xf numFmtId="0" fontId="2" fillId="38" borderId="19" xfId="0" applyNumberFormat="1" applyFont="1" applyFill="1" applyBorder="1" applyAlignment="1">
      <alignment horizontal="center" vertical="top" wrapText="1"/>
    </xf>
    <xf numFmtId="0" fontId="2" fillId="38" borderId="76" xfId="0" applyNumberFormat="1" applyFont="1" applyFill="1" applyBorder="1" applyAlignment="1">
      <alignment horizontal="left" vertical="top" wrapText="1"/>
    </xf>
    <xf numFmtId="0" fontId="2" fillId="38" borderId="77" xfId="0" applyNumberFormat="1" applyFont="1" applyFill="1" applyBorder="1" applyAlignment="1">
      <alignment horizontal="left" vertical="top" wrapText="1"/>
    </xf>
    <xf numFmtId="0" fontId="2" fillId="38" borderId="138" xfId="0" applyNumberFormat="1" applyFont="1" applyFill="1" applyBorder="1" applyAlignment="1">
      <alignment horizontal="left" vertical="top" wrapText="1"/>
    </xf>
    <xf numFmtId="0" fontId="2" fillId="38" borderId="138" xfId="0" applyNumberFormat="1" applyFont="1" applyFill="1" applyBorder="1" applyAlignment="1">
      <alignment horizontal="center" vertical="top" wrapText="1"/>
    </xf>
    <xf numFmtId="0" fontId="2" fillId="38" borderId="59" xfId="0" applyNumberFormat="1" applyFont="1" applyFill="1" applyBorder="1" applyAlignment="1">
      <alignment horizontal="left" vertical="top" wrapText="1"/>
    </xf>
    <xf numFmtId="0" fontId="2" fillId="38" borderId="19" xfId="0" applyNumberFormat="1" applyFont="1" applyFill="1" applyBorder="1" applyAlignment="1">
      <alignment horizontal="left" vertical="top" wrapText="1"/>
    </xf>
    <xf numFmtId="0" fontId="2" fillId="38" borderId="129" xfId="0" applyNumberFormat="1" applyFont="1" applyFill="1" applyBorder="1" applyAlignment="1">
      <alignment horizontal="left" vertical="top" wrapText="1"/>
    </xf>
    <xf numFmtId="0" fontId="2" fillId="38" borderId="56" xfId="0" applyNumberFormat="1" applyFont="1" applyFill="1" applyBorder="1" applyAlignment="1">
      <alignment horizontal="center" vertical="top" wrapText="1"/>
    </xf>
    <xf numFmtId="0" fontId="2" fillId="38" borderId="49" xfId="0" applyNumberFormat="1" applyFont="1" applyFill="1" applyBorder="1" applyAlignment="1">
      <alignment horizontal="center" vertical="top" wrapText="1"/>
    </xf>
    <xf numFmtId="0" fontId="2" fillId="38" borderId="81" xfId="0" applyNumberFormat="1" applyFont="1" applyFill="1" applyBorder="1" applyAlignment="1">
      <alignment horizontal="left" vertical="top" wrapText="1"/>
    </xf>
    <xf numFmtId="0" fontId="2" fillId="38" borderId="79" xfId="0" applyNumberFormat="1" applyFont="1" applyFill="1" applyBorder="1" applyAlignment="1">
      <alignment horizontal="center" vertical="top" wrapText="1"/>
    </xf>
    <xf numFmtId="0" fontId="2" fillId="38" borderId="141" xfId="0" applyNumberFormat="1" applyFont="1" applyFill="1" applyBorder="1" applyAlignment="1">
      <alignment horizontal="center" vertical="top" wrapText="1"/>
    </xf>
    <xf numFmtId="0" fontId="2" fillId="38" borderId="44" xfId="0" applyNumberFormat="1" applyFont="1" applyFill="1" applyBorder="1" applyAlignment="1">
      <alignment horizontal="center" vertical="top" wrapText="1"/>
    </xf>
    <xf numFmtId="0" fontId="2" fillId="38" borderId="42" xfId="0" applyNumberFormat="1" applyFont="1" applyFill="1" applyBorder="1" applyAlignment="1">
      <alignment horizontal="left" vertical="top" wrapText="1"/>
    </xf>
    <xf numFmtId="0" fontId="2" fillId="38" borderId="121" xfId="0" applyNumberFormat="1" applyFont="1" applyFill="1" applyBorder="1" applyAlignment="1">
      <alignment horizontal="left" vertical="top" wrapText="1"/>
    </xf>
    <xf numFmtId="172" fontId="2" fillId="38" borderId="29" xfId="0" applyNumberFormat="1" applyFont="1" applyFill="1" applyBorder="1" applyAlignment="1">
      <alignment/>
    </xf>
    <xf numFmtId="172" fontId="2" fillId="38" borderId="34" xfId="0" applyNumberFormat="1" applyFont="1" applyFill="1" applyBorder="1" applyAlignment="1">
      <alignment/>
    </xf>
    <xf numFmtId="172" fontId="2" fillId="38" borderId="106" xfId="0" applyNumberFormat="1" applyFont="1" applyFill="1" applyBorder="1" applyAlignment="1">
      <alignment/>
    </xf>
    <xf numFmtId="172" fontId="2" fillId="38" borderId="90" xfId="0" applyNumberFormat="1" applyFont="1" applyFill="1" applyBorder="1" applyAlignment="1">
      <alignment/>
    </xf>
    <xf numFmtId="172" fontId="2" fillId="38" borderId="108" xfId="0" applyNumberFormat="1" applyFont="1" applyFill="1" applyBorder="1" applyAlignment="1">
      <alignment/>
    </xf>
    <xf numFmtId="0" fontId="2" fillId="38" borderId="86" xfId="0" applyNumberFormat="1" applyFont="1" applyFill="1" applyBorder="1" applyAlignment="1">
      <alignment horizontal="left" vertical="top" wrapText="1"/>
    </xf>
    <xf numFmtId="0" fontId="2" fillId="38" borderId="134" xfId="0" applyNumberFormat="1" applyFont="1" applyFill="1" applyBorder="1" applyAlignment="1">
      <alignment horizontal="center" vertical="top" wrapText="1"/>
    </xf>
    <xf numFmtId="0" fontId="2" fillId="38" borderId="124" xfId="0" applyNumberFormat="1" applyFont="1" applyFill="1" applyBorder="1" applyAlignment="1">
      <alignment horizontal="left" vertical="top" wrapText="1"/>
    </xf>
    <xf numFmtId="0" fontId="2" fillId="38" borderId="40" xfId="0" applyNumberFormat="1" applyFont="1" applyFill="1" applyBorder="1" applyAlignment="1">
      <alignment horizontal="center" vertical="top" wrapText="1"/>
    </xf>
    <xf numFmtId="0" fontId="2" fillId="38" borderId="23" xfId="0" applyNumberFormat="1" applyFont="1" applyFill="1" applyBorder="1" applyAlignment="1">
      <alignment horizontal="center" vertical="top" wrapText="1"/>
    </xf>
    <xf numFmtId="0" fontId="2" fillId="38" borderId="164" xfId="0" applyNumberFormat="1" applyFont="1" applyFill="1" applyBorder="1" applyAlignment="1">
      <alignment horizontal="center" vertical="top" wrapText="1"/>
    </xf>
    <xf numFmtId="0" fontId="2" fillId="38" borderId="165" xfId="0" applyNumberFormat="1" applyFont="1" applyFill="1" applyBorder="1" applyAlignment="1">
      <alignment horizontal="center" vertical="top" wrapText="1"/>
    </xf>
    <xf numFmtId="0" fontId="2" fillId="38" borderId="88" xfId="0" applyNumberFormat="1" applyFont="1" applyFill="1" applyBorder="1" applyAlignment="1">
      <alignment horizontal="left" vertical="top" wrapText="1"/>
    </xf>
    <xf numFmtId="0" fontId="2" fillId="38" borderId="114" xfId="0" applyNumberFormat="1" applyFont="1" applyFill="1" applyBorder="1" applyAlignment="1">
      <alignment horizontal="center" vertical="top" wrapText="1"/>
    </xf>
    <xf numFmtId="0" fontId="2" fillId="38" borderId="38" xfId="0" applyNumberFormat="1" applyFont="1" applyFill="1" applyBorder="1" applyAlignment="1">
      <alignment horizontal="left" vertical="top" wrapText="1"/>
    </xf>
    <xf numFmtId="0" fontId="2" fillId="38" borderId="39" xfId="0" applyNumberFormat="1" applyFont="1" applyFill="1" applyBorder="1" applyAlignment="1">
      <alignment horizontal="center" vertical="top" wrapText="1"/>
    </xf>
    <xf numFmtId="0" fontId="2" fillId="38" borderId="82" xfId="0" applyNumberFormat="1" applyFont="1" applyFill="1" applyBorder="1" applyAlignment="1">
      <alignment horizontal="center" vertical="top" wrapText="1"/>
    </xf>
    <xf numFmtId="172" fontId="2" fillId="38" borderId="110" xfId="0" applyNumberFormat="1" applyFont="1" applyFill="1" applyBorder="1" applyAlignment="1">
      <alignment/>
    </xf>
    <xf numFmtId="0" fontId="2" fillId="38" borderId="89" xfId="0" applyNumberFormat="1" applyFont="1" applyFill="1" applyBorder="1" applyAlignment="1">
      <alignment horizontal="left" vertical="top" wrapText="1"/>
    </xf>
    <xf numFmtId="0" fontId="2" fillId="38" borderId="89" xfId="0" applyNumberFormat="1" applyFont="1" applyFill="1" applyBorder="1" applyAlignment="1">
      <alignment horizontal="center" vertical="top" wrapText="1"/>
    </xf>
    <xf numFmtId="0" fontId="2" fillId="38" borderId="166" xfId="0" applyNumberFormat="1" applyFont="1" applyFill="1" applyBorder="1" applyAlignment="1">
      <alignment horizontal="center" vertical="top" wrapText="1"/>
    </xf>
    <xf numFmtId="172" fontId="2" fillId="38" borderId="38" xfId="0" applyNumberFormat="1" applyFont="1" applyFill="1" applyBorder="1" applyAlignment="1">
      <alignment/>
    </xf>
    <xf numFmtId="0" fontId="2" fillId="38" borderId="82" xfId="0" applyNumberFormat="1" applyFont="1" applyFill="1" applyBorder="1" applyAlignment="1">
      <alignment horizontal="left" vertical="top" wrapText="1"/>
    </xf>
    <xf numFmtId="1" fontId="2" fillId="38" borderId="117" xfId="0" applyNumberFormat="1" applyFont="1" applyFill="1" applyBorder="1" applyAlignment="1">
      <alignment horizontal="right" vertical="top"/>
    </xf>
    <xf numFmtId="1" fontId="2" fillId="38" borderId="19" xfId="0" applyNumberFormat="1" applyFont="1" applyFill="1" applyBorder="1" applyAlignment="1">
      <alignment horizontal="right" vertical="top"/>
    </xf>
    <xf numFmtId="172" fontId="2" fillId="38" borderId="58" xfId="0" applyNumberFormat="1" applyFont="1" applyFill="1" applyBorder="1" applyAlignment="1">
      <alignment horizontal="right" vertical="top"/>
    </xf>
    <xf numFmtId="1" fontId="2" fillId="38" borderId="81" xfId="0" applyNumberFormat="1" applyFont="1" applyFill="1" applyBorder="1" applyAlignment="1">
      <alignment horizontal="right" vertical="top"/>
    </xf>
    <xf numFmtId="1" fontId="2" fillId="38" borderId="118" xfId="0" applyNumberFormat="1" applyFont="1" applyFill="1" applyBorder="1" applyAlignment="1">
      <alignment horizontal="right" vertical="top"/>
    </xf>
    <xf numFmtId="172" fontId="2" fillId="38" borderId="59" xfId="0" applyNumberFormat="1" applyFont="1" applyFill="1" applyBorder="1" applyAlignment="1">
      <alignment horizontal="right" vertical="top"/>
    </xf>
    <xf numFmtId="172" fontId="2" fillId="38" borderId="0" xfId="0" applyNumberFormat="1" applyFont="1" applyFill="1" applyBorder="1" applyAlignment="1">
      <alignment horizontal="right" vertical="top"/>
    </xf>
    <xf numFmtId="1" fontId="2" fillId="38" borderId="38" xfId="0" applyNumberFormat="1" applyFont="1" applyFill="1" applyBorder="1" applyAlignment="1">
      <alignment horizontal="right" vertical="top"/>
    </xf>
    <xf numFmtId="172" fontId="2" fillId="38" borderId="167" xfId="0" applyNumberFormat="1" applyFont="1" applyFill="1" applyBorder="1" applyAlignment="1">
      <alignment horizontal="right" vertical="top"/>
    </xf>
    <xf numFmtId="172" fontId="2" fillId="38" borderId="86" xfId="0" applyNumberFormat="1" applyFont="1" applyFill="1" applyBorder="1" applyAlignment="1">
      <alignment/>
    </xf>
    <xf numFmtId="0" fontId="2" fillId="38" borderId="109" xfId="0" applyNumberFormat="1" applyFont="1" applyFill="1" applyBorder="1" applyAlignment="1">
      <alignment horizontal="center" vertical="top" wrapText="1"/>
    </xf>
    <xf numFmtId="1" fontId="2" fillId="38" borderId="138" xfId="0" applyNumberFormat="1" applyFont="1" applyFill="1" applyBorder="1" applyAlignment="1">
      <alignment horizontal="right" vertical="top"/>
    </xf>
    <xf numFmtId="172" fontId="2" fillId="38" borderId="129" xfId="0" applyNumberFormat="1" applyFont="1" applyFill="1" applyBorder="1" applyAlignment="1">
      <alignment horizontal="right" vertical="top"/>
    </xf>
    <xf numFmtId="0" fontId="2" fillId="38" borderId="128" xfId="0" applyNumberFormat="1" applyFont="1" applyFill="1" applyBorder="1" applyAlignment="1">
      <alignment horizontal="center" vertical="top" wrapText="1"/>
    </xf>
    <xf numFmtId="1" fontId="2" fillId="38" borderId="13" xfId="0" applyNumberFormat="1" applyFont="1" applyFill="1" applyBorder="1" applyAlignment="1">
      <alignment horizontal="right" vertical="top"/>
    </xf>
    <xf numFmtId="1" fontId="2" fillId="38" borderId="122" xfId="0" applyNumberFormat="1" applyFont="1" applyFill="1" applyBorder="1" applyAlignment="1">
      <alignment horizontal="right" vertical="top"/>
    </xf>
    <xf numFmtId="172" fontId="2" fillId="38" borderId="44" xfId="0" applyNumberFormat="1" applyFont="1" applyFill="1" applyBorder="1" applyAlignment="1">
      <alignment horizontal="right" vertical="top"/>
    </xf>
    <xf numFmtId="0" fontId="2" fillId="40" borderId="168" xfId="0" applyNumberFormat="1" applyFont="1" applyFill="1" applyBorder="1" applyAlignment="1">
      <alignment horizontal="center" vertical="center" wrapText="1"/>
    </xf>
    <xf numFmtId="1" fontId="2" fillId="40" borderId="47" xfId="0" applyNumberFormat="1" applyFont="1" applyFill="1" applyBorder="1" applyAlignment="1">
      <alignment horizontal="center" vertical="center"/>
    </xf>
    <xf numFmtId="0" fontId="2" fillId="40" borderId="114" xfId="0" applyNumberFormat="1" applyFont="1" applyFill="1" applyBorder="1" applyAlignment="1">
      <alignment horizontal="left" vertical="center" wrapText="1"/>
    </xf>
    <xf numFmtId="1" fontId="2" fillId="38" borderId="59" xfId="0" applyNumberFormat="1" applyFont="1" applyFill="1" applyBorder="1" applyAlignment="1">
      <alignment horizontal="right" vertical="top"/>
    </xf>
    <xf numFmtId="172" fontId="2" fillId="38" borderId="34" xfId="0" applyNumberFormat="1" applyFont="1" applyFill="1" applyBorder="1" applyAlignment="1">
      <alignment horizontal="right" vertical="top"/>
    </xf>
    <xf numFmtId="1" fontId="2" fillId="34" borderId="129" xfId="0" applyNumberFormat="1" applyFont="1" applyFill="1" applyBorder="1" applyAlignment="1">
      <alignment horizontal="right" vertical="top"/>
    </xf>
    <xf numFmtId="172" fontId="2" fillId="34" borderId="22" xfId="0" applyNumberFormat="1" applyFont="1" applyFill="1" applyBorder="1" applyAlignment="1">
      <alignment horizontal="right" vertical="top"/>
    </xf>
    <xf numFmtId="1" fontId="2" fillId="36" borderId="169" xfId="0" applyNumberFormat="1" applyFont="1" applyFill="1" applyBorder="1" applyAlignment="1">
      <alignment horizontal="right" vertical="top"/>
    </xf>
    <xf numFmtId="1" fontId="2" fillId="36" borderId="153" xfId="0" applyNumberFormat="1" applyFont="1" applyFill="1" applyBorder="1" applyAlignment="1">
      <alignment horizontal="right" vertical="top"/>
    </xf>
    <xf numFmtId="172" fontId="2" fillId="36" borderId="170" xfId="0" applyNumberFormat="1" applyFont="1" applyFill="1" applyBorder="1" applyAlignment="1">
      <alignment horizontal="right" vertical="top"/>
    </xf>
    <xf numFmtId="172" fontId="2" fillId="36" borderId="122" xfId="0" applyNumberFormat="1" applyFont="1" applyFill="1" applyBorder="1" applyAlignment="1">
      <alignment horizontal="right" vertical="top"/>
    </xf>
    <xf numFmtId="1" fontId="2" fillId="36" borderId="170" xfId="0" applyNumberFormat="1" applyFont="1" applyFill="1" applyBorder="1" applyAlignment="1">
      <alignment horizontal="right" vertical="top"/>
    </xf>
    <xf numFmtId="1" fontId="2" fillId="36" borderId="108" xfId="0" applyNumberFormat="1" applyFont="1" applyFill="1" applyBorder="1" applyAlignment="1">
      <alignment horizontal="right" vertical="top"/>
    </xf>
    <xf numFmtId="172" fontId="2" fillId="36" borderId="169" xfId="0" applyNumberFormat="1" applyFont="1" applyFill="1" applyBorder="1" applyAlignment="1">
      <alignment horizontal="right" vertical="top"/>
    </xf>
    <xf numFmtId="172" fontId="2" fillId="36" borderId="117" xfId="0" applyNumberFormat="1" applyFont="1" applyFill="1" applyBorder="1" applyAlignment="1">
      <alignment horizontal="right" vertical="top"/>
    </xf>
    <xf numFmtId="1" fontId="2" fillId="36" borderId="103" xfId="0" applyNumberFormat="1" applyFont="1" applyFill="1" applyBorder="1" applyAlignment="1">
      <alignment horizontal="right" vertical="top"/>
    </xf>
    <xf numFmtId="172" fontId="2" fillId="9" borderId="82" xfId="0" applyNumberFormat="1" applyFont="1" applyFill="1" applyBorder="1" applyAlignment="1">
      <alignment/>
    </xf>
    <xf numFmtId="1" fontId="2" fillId="38" borderId="129" xfId="0" applyNumberFormat="1" applyFont="1" applyFill="1" applyBorder="1" applyAlignment="1">
      <alignment horizontal="right" vertical="top"/>
    </xf>
    <xf numFmtId="1" fontId="2" fillId="38" borderId="58" xfId="0" applyNumberFormat="1" applyFont="1" applyFill="1" applyBorder="1" applyAlignment="1">
      <alignment horizontal="right" vertical="top"/>
    </xf>
    <xf numFmtId="172" fontId="2" fillId="38" borderId="138" xfId="0" applyNumberFormat="1" applyFont="1" applyFill="1" applyBorder="1" applyAlignment="1">
      <alignment horizontal="right" vertical="top"/>
    </xf>
    <xf numFmtId="0" fontId="2" fillId="38" borderId="34" xfId="0" applyNumberFormat="1" applyFont="1" applyFill="1" applyBorder="1" applyAlignment="1">
      <alignment horizontal="center" vertical="top" wrapText="1"/>
    </xf>
    <xf numFmtId="0" fontId="2" fillId="38" borderId="107" xfId="0" applyNumberFormat="1" applyFont="1" applyFill="1" applyBorder="1" applyAlignment="1">
      <alignment horizontal="center" vertical="top" wrapText="1"/>
    </xf>
    <xf numFmtId="1" fontId="2" fillId="38" borderId="84" xfId="0" applyNumberFormat="1" applyFont="1" applyFill="1" applyBorder="1" applyAlignment="1">
      <alignment horizontal="right" vertical="top"/>
    </xf>
    <xf numFmtId="172" fontId="2" fillId="38" borderId="81" xfId="0" applyNumberFormat="1" applyFont="1" applyFill="1" applyBorder="1" applyAlignment="1">
      <alignment horizontal="right" vertical="top"/>
    </xf>
    <xf numFmtId="1" fontId="2" fillId="38" borderId="47" xfId="0" applyNumberFormat="1" applyFont="1" applyFill="1" applyBorder="1" applyAlignment="1">
      <alignment horizontal="right" vertical="top"/>
    </xf>
    <xf numFmtId="172" fontId="2" fillId="0" borderId="82" xfId="0" applyNumberFormat="1" applyFont="1" applyBorder="1" applyAlignment="1">
      <alignment horizontal="right" vertical="top"/>
    </xf>
    <xf numFmtId="172" fontId="2" fillId="0" borderId="89" xfId="0" applyNumberFormat="1" applyFont="1" applyBorder="1" applyAlignment="1">
      <alignment horizontal="righ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23FF2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nogoramok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607"/>
  <sheetViews>
    <sheetView tabSelected="1" zoomScalePageLayoutView="0" workbookViewId="0" topLeftCell="B52">
      <selection activeCell="L40" sqref="L40"/>
    </sheetView>
  </sheetViews>
  <sheetFormatPr defaultColWidth="11.625" defaultRowHeight="12.75"/>
  <cols>
    <col min="1" max="1" width="9.375" style="1" hidden="1" customWidth="1"/>
    <col min="2" max="2" width="2.25390625" style="1" customWidth="1"/>
    <col min="3" max="3" width="4.875" style="1" customWidth="1"/>
    <col min="4" max="4" width="73.75390625" style="1" customWidth="1"/>
    <col min="5" max="5" width="30.00390625" style="1" customWidth="1"/>
    <col min="6" max="6" width="15.00390625" style="1" customWidth="1"/>
    <col min="7" max="7" width="18.00390625" style="2" customWidth="1"/>
    <col min="8" max="8" width="18.75390625" style="3" customWidth="1"/>
    <col min="9" max="249" width="9.125" style="4" customWidth="1"/>
  </cols>
  <sheetData>
    <row r="1" spans="3:11" ht="18">
      <c r="C1" s="374" t="s">
        <v>0</v>
      </c>
      <c r="D1" s="374"/>
      <c r="E1" s="374"/>
      <c r="F1" s="374"/>
      <c r="G1" s="374"/>
      <c r="H1" s="374"/>
      <c r="I1" s="6"/>
      <c r="J1" s="6"/>
      <c r="K1" s="6"/>
    </row>
    <row r="2" spans="3:11" ht="15">
      <c r="C2" s="5"/>
      <c r="D2" s="7" t="s">
        <v>1</v>
      </c>
      <c r="E2" s="7"/>
      <c r="F2" s="7"/>
      <c r="G2" s="7"/>
      <c r="H2" s="7"/>
      <c r="I2" s="6"/>
      <c r="J2" s="6"/>
      <c r="K2" s="6"/>
    </row>
    <row r="3" spans="3:5" ht="15">
      <c r="C3" s="8"/>
      <c r="D3" s="8" t="s">
        <v>310</v>
      </c>
      <c r="E3" s="9" t="s">
        <v>2</v>
      </c>
    </row>
    <row r="4" spans="3:5" ht="15">
      <c r="C4" s="8"/>
      <c r="D4" s="8" t="s">
        <v>311</v>
      </c>
      <c r="E4" s="9"/>
    </row>
    <row r="5" spans="3:5" ht="15">
      <c r="C5" s="8"/>
      <c r="D5" s="8" t="s">
        <v>312</v>
      </c>
      <c r="E5" s="9"/>
    </row>
    <row r="6" spans="3:5" ht="15">
      <c r="C6" s="8"/>
      <c r="D6" s="8" t="s">
        <v>313</v>
      </c>
      <c r="E6" s="9"/>
    </row>
    <row r="7" spans="3:11" ht="15">
      <c r="C7" s="8"/>
      <c r="D7" s="8" t="s">
        <v>314</v>
      </c>
      <c r="E7" s="9" t="s">
        <v>2</v>
      </c>
      <c r="I7"/>
      <c r="J7"/>
      <c r="K7"/>
    </row>
    <row r="8" spans="3:11" ht="15">
      <c r="C8" s="8"/>
      <c r="D8" s="8" t="s">
        <v>315</v>
      </c>
      <c r="E8" s="9" t="s">
        <v>2</v>
      </c>
      <c r="I8"/>
      <c r="J8"/>
      <c r="K8"/>
    </row>
    <row r="9" spans="3:15" s="1" customFormat="1" ht="15.75" thickBot="1">
      <c r="C9" s="8"/>
      <c r="D9" s="8" t="s">
        <v>316</v>
      </c>
      <c r="E9" s="10"/>
      <c r="G9" s="2"/>
      <c r="H9" s="2"/>
      <c r="I9"/>
      <c r="J9"/>
      <c r="K9"/>
      <c r="L9"/>
      <c r="M9"/>
      <c r="N9"/>
      <c r="O9"/>
    </row>
    <row r="10" spans="3:24" ht="12.75" customHeight="1" thickBot="1">
      <c r="C10" s="375" t="s">
        <v>3</v>
      </c>
      <c r="D10" s="376" t="s">
        <v>4</v>
      </c>
      <c r="E10" s="377" t="s">
        <v>5</v>
      </c>
      <c r="F10" s="378" t="s">
        <v>307</v>
      </c>
      <c r="G10" s="379" t="s">
        <v>308</v>
      </c>
      <c r="H10" s="380" t="s">
        <v>309</v>
      </c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</row>
    <row r="11" spans="3:24" ht="15" customHeight="1" thickBot="1">
      <c r="C11" s="375"/>
      <c r="D11" s="376"/>
      <c r="E11" s="377"/>
      <c r="F11" s="378"/>
      <c r="G11" s="379"/>
      <c r="H11" s="380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</row>
    <row r="12" spans="3:24" s="4" customFormat="1" ht="15.75" thickBot="1">
      <c r="C12" s="11"/>
      <c r="D12" s="23" t="s">
        <v>6</v>
      </c>
      <c r="E12" s="23"/>
      <c r="F12" s="79"/>
      <c r="G12" s="80"/>
      <c r="H12" s="128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</row>
    <row r="13" spans="3:24" s="4" customFormat="1" ht="14.25">
      <c r="C13" s="12">
        <v>1</v>
      </c>
      <c r="D13" s="13" t="s">
        <v>7</v>
      </c>
      <c r="E13" s="14">
        <v>100</v>
      </c>
      <c r="F13" s="55"/>
      <c r="G13" s="451">
        <f>F13/E13</f>
        <v>0</v>
      </c>
      <c r="H13" s="129">
        <f aca="true" t="shared" si="0" ref="H13:H55">G13/96</f>
        <v>0</v>
      </c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</row>
    <row r="14" spans="3:24" s="4" customFormat="1" ht="14.25">
      <c r="C14" s="22">
        <v>2</v>
      </c>
      <c r="D14" s="16" t="s">
        <v>8</v>
      </c>
      <c r="E14" s="17">
        <v>100</v>
      </c>
      <c r="F14" s="408"/>
      <c r="G14" s="423">
        <f aca="true" t="shared" si="1" ref="G14:G77">F14/E14</f>
        <v>0</v>
      </c>
      <c r="H14" s="130">
        <f t="shared" si="0"/>
        <v>0</v>
      </c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</row>
    <row r="15" spans="3:24" s="4" customFormat="1" ht="14.25">
      <c r="C15" s="56">
        <v>3</v>
      </c>
      <c r="D15" s="16" t="s">
        <v>9</v>
      </c>
      <c r="E15" s="17">
        <v>100</v>
      </c>
      <c r="F15" s="410"/>
      <c r="G15" s="423">
        <f t="shared" si="1"/>
        <v>0</v>
      </c>
      <c r="H15" s="130">
        <f t="shared" si="0"/>
        <v>0</v>
      </c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</row>
    <row r="16" spans="3:24" s="4" customFormat="1" ht="15" thickBot="1">
      <c r="C16" s="15">
        <v>4</v>
      </c>
      <c r="D16" s="18" t="s">
        <v>10</v>
      </c>
      <c r="E16" s="19">
        <v>100</v>
      </c>
      <c r="F16" s="409"/>
      <c r="G16" s="447">
        <f t="shared" si="1"/>
        <v>0</v>
      </c>
      <c r="H16" s="131">
        <f t="shared" si="0"/>
        <v>0</v>
      </c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</row>
    <row r="17" spans="3:24" s="4" customFormat="1" ht="14.25">
      <c r="C17" s="12">
        <v>5</v>
      </c>
      <c r="D17" s="13" t="s">
        <v>11</v>
      </c>
      <c r="E17" s="14">
        <v>70</v>
      </c>
      <c r="F17" s="55"/>
      <c r="G17" s="448">
        <f t="shared" si="1"/>
        <v>0</v>
      </c>
      <c r="H17" s="129">
        <f t="shared" si="0"/>
        <v>0</v>
      </c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</row>
    <row r="18" spans="3:24" s="4" customFormat="1" ht="14.25">
      <c r="C18" s="22">
        <v>6</v>
      </c>
      <c r="D18" s="16" t="s">
        <v>12</v>
      </c>
      <c r="E18" s="17">
        <v>70</v>
      </c>
      <c r="F18" s="408"/>
      <c r="G18" s="453">
        <f t="shared" si="1"/>
        <v>0</v>
      </c>
      <c r="H18" s="130">
        <f t="shared" si="0"/>
        <v>0</v>
      </c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</row>
    <row r="19" spans="3:24" s="4" customFormat="1" ht="14.25">
      <c r="C19" s="56">
        <v>7</v>
      </c>
      <c r="D19" s="16" t="s">
        <v>13</v>
      </c>
      <c r="E19" s="17">
        <v>70</v>
      </c>
      <c r="F19" s="411"/>
      <c r="G19" s="423">
        <f t="shared" si="1"/>
        <v>0</v>
      </c>
      <c r="H19" s="130">
        <f t="shared" si="0"/>
        <v>0</v>
      </c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</row>
    <row r="20" spans="3:24" s="4" customFormat="1" ht="15" thickBot="1">
      <c r="C20" s="15">
        <v>8</v>
      </c>
      <c r="D20" s="18" t="s">
        <v>14</v>
      </c>
      <c r="E20" s="19">
        <v>70</v>
      </c>
      <c r="F20" s="407"/>
      <c r="G20" s="447">
        <f t="shared" si="1"/>
        <v>0</v>
      </c>
      <c r="H20" s="132">
        <f t="shared" si="0"/>
        <v>0</v>
      </c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</row>
    <row r="21" spans="3:24" s="4" customFormat="1" ht="14.25">
      <c r="C21" s="12">
        <v>9</v>
      </c>
      <c r="D21" s="13" t="s">
        <v>15</v>
      </c>
      <c r="E21" s="14">
        <v>50</v>
      </c>
      <c r="F21" s="412"/>
      <c r="G21" s="448">
        <f t="shared" si="1"/>
        <v>0</v>
      </c>
      <c r="H21" s="133">
        <f t="shared" si="0"/>
        <v>0</v>
      </c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</row>
    <row r="22" spans="3:24" s="4" customFormat="1" ht="14.25">
      <c r="C22" s="22">
        <v>10</v>
      </c>
      <c r="D22" s="16" t="s">
        <v>16</v>
      </c>
      <c r="E22" s="17">
        <v>50</v>
      </c>
      <c r="F22" s="411"/>
      <c r="G22" s="455">
        <f t="shared" si="1"/>
        <v>0</v>
      </c>
      <c r="H22" s="134">
        <f t="shared" si="0"/>
        <v>0</v>
      </c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</row>
    <row r="23" spans="3:24" s="4" customFormat="1" ht="14.25">
      <c r="C23" s="56">
        <v>11</v>
      </c>
      <c r="D23" s="16" t="s">
        <v>17</v>
      </c>
      <c r="E23" s="17">
        <v>50</v>
      </c>
      <c r="F23" s="411"/>
      <c r="G23" s="453">
        <f t="shared" si="1"/>
        <v>0</v>
      </c>
      <c r="H23" s="134">
        <f t="shared" si="0"/>
        <v>0</v>
      </c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</row>
    <row r="24" spans="3:24" s="4" customFormat="1" ht="15" thickBot="1">
      <c r="C24" s="15">
        <v>12</v>
      </c>
      <c r="D24" s="18" t="s">
        <v>18</v>
      </c>
      <c r="E24" s="19">
        <v>50</v>
      </c>
      <c r="F24" s="407"/>
      <c r="G24" s="422">
        <f t="shared" si="1"/>
        <v>0</v>
      </c>
      <c r="H24" s="135">
        <f t="shared" si="0"/>
        <v>0</v>
      </c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</row>
    <row r="25" spans="3:24" s="4" customFormat="1" ht="14.25">
      <c r="C25" s="12">
        <v>13</v>
      </c>
      <c r="D25" s="13" t="s">
        <v>19</v>
      </c>
      <c r="E25" s="14">
        <v>70</v>
      </c>
      <c r="F25" s="412"/>
      <c r="G25" s="451">
        <f t="shared" si="1"/>
        <v>0</v>
      </c>
      <c r="H25" s="136">
        <f t="shared" si="0"/>
        <v>0</v>
      </c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</row>
    <row r="26" spans="3:24" s="4" customFormat="1" ht="14.25">
      <c r="C26" s="57">
        <v>14</v>
      </c>
      <c r="D26" s="16" t="s">
        <v>20</v>
      </c>
      <c r="E26" s="17">
        <v>70</v>
      </c>
      <c r="F26" s="410"/>
      <c r="G26" s="423">
        <f t="shared" si="1"/>
        <v>0</v>
      </c>
      <c r="H26" s="134">
        <f t="shared" si="0"/>
        <v>0</v>
      </c>
      <c r="I26"/>
      <c r="J26"/>
      <c r="K26"/>
      <c r="L26" t="s">
        <v>2</v>
      </c>
      <c r="M26"/>
      <c r="N26"/>
      <c r="O26"/>
      <c r="P26"/>
      <c r="Q26"/>
      <c r="R26"/>
      <c r="S26"/>
      <c r="T26"/>
      <c r="U26"/>
      <c r="V26"/>
      <c r="W26"/>
      <c r="X26"/>
    </row>
    <row r="27" spans="3:24" s="4" customFormat="1" ht="14.25">
      <c r="C27" s="27">
        <v>15</v>
      </c>
      <c r="D27" s="16" t="s">
        <v>21</v>
      </c>
      <c r="E27" s="17">
        <v>70</v>
      </c>
      <c r="F27" s="410"/>
      <c r="G27" s="423">
        <f t="shared" si="1"/>
        <v>0</v>
      </c>
      <c r="H27" s="134">
        <f t="shared" si="0"/>
        <v>0</v>
      </c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</row>
    <row r="28" spans="3:24" s="4" customFormat="1" ht="15" thickBot="1">
      <c r="C28" s="15">
        <v>16</v>
      </c>
      <c r="D28" s="18" t="s">
        <v>22</v>
      </c>
      <c r="E28" s="19">
        <v>70</v>
      </c>
      <c r="F28" s="409"/>
      <c r="G28" s="422">
        <f t="shared" si="1"/>
        <v>0</v>
      </c>
      <c r="H28" s="137">
        <f t="shared" si="0"/>
        <v>0</v>
      </c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</row>
    <row r="29" spans="3:24" s="4" customFormat="1" ht="14.25">
      <c r="C29" s="12">
        <v>17</v>
      </c>
      <c r="D29" s="13" t="s">
        <v>23</v>
      </c>
      <c r="E29" s="14">
        <v>48</v>
      </c>
      <c r="F29" s="412"/>
      <c r="G29" s="448">
        <f t="shared" si="1"/>
        <v>0</v>
      </c>
      <c r="H29" s="138">
        <f t="shared" si="0"/>
        <v>0</v>
      </c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</row>
    <row r="30" spans="3:24" s="4" customFormat="1" ht="14.25">
      <c r="C30" s="57">
        <v>18</v>
      </c>
      <c r="D30" s="16" t="s">
        <v>24</v>
      </c>
      <c r="E30" s="17">
        <v>48</v>
      </c>
      <c r="F30" s="410"/>
      <c r="G30" s="453">
        <f t="shared" si="1"/>
        <v>0</v>
      </c>
      <c r="H30" s="134">
        <f t="shared" si="0"/>
        <v>0</v>
      </c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</row>
    <row r="31" spans="3:21" s="4" customFormat="1" ht="14.25">
      <c r="C31" s="27">
        <v>19</v>
      </c>
      <c r="D31" s="16" t="s">
        <v>25</v>
      </c>
      <c r="E31" s="17">
        <v>48</v>
      </c>
      <c r="F31" s="411"/>
      <c r="G31" s="425">
        <f t="shared" si="1"/>
        <v>0</v>
      </c>
      <c r="H31" s="130">
        <f t="shared" si="0"/>
        <v>0</v>
      </c>
      <c r="I31"/>
      <c r="J31"/>
      <c r="K31"/>
      <c r="L31"/>
      <c r="M31"/>
      <c r="N31"/>
      <c r="O31"/>
      <c r="P31"/>
      <c r="Q31"/>
      <c r="R31"/>
      <c r="S31"/>
      <c r="T31"/>
      <c r="U31"/>
    </row>
    <row r="32" spans="3:21" s="4" customFormat="1" ht="14.25">
      <c r="C32" s="15">
        <v>20</v>
      </c>
      <c r="D32" s="69" t="s">
        <v>26</v>
      </c>
      <c r="E32" s="70">
        <v>48</v>
      </c>
      <c r="F32" s="408"/>
      <c r="G32" s="423">
        <f t="shared" si="1"/>
        <v>0</v>
      </c>
      <c r="H32" s="139">
        <f t="shared" si="0"/>
        <v>0</v>
      </c>
      <c r="I32"/>
      <c r="J32"/>
      <c r="K32"/>
      <c r="L32"/>
      <c r="M32"/>
      <c r="N32"/>
      <c r="O32"/>
      <c r="P32"/>
      <c r="Q32"/>
      <c r="R32"/>
      <c r="S32"/>
      <c r="T32"/>
      <c r="U32"/>
    </row>
    <row r="33" spans="3:21" s="4" customFormat="1" ht="15" thickBot="1">
      <c r="C33" s="71">
        <v>21</v>
      </c>
      <c r="D33" s="72" t="s">
        <v>287</v>
      </c>
      <c r="E33" s="73">
        <v>48</v>
      </c>
      <c r="F33" s="569"/>
      <c r="G33" s="570">
        <f t="shared" si="1"/>
        <v>0</v>
      </c>
      <c r="H33" s="140">
        <f t="shared" si="0"/>
        <v>0</v>
      </c>
      <c r="I33"/>
      <c r="J33"/>
      <c r="K33"/>
      <c r="L33"/>
      <c r="M33"/>
      <c r="N33"/>
      <c r="O33"/>
      <c r="P33"/>
      <c r="Q33"/>
      <c r="R33"/>
      <c r="S33"/>
      <c r="T33"/>
      <c r="U33"/>
    </row>
    <row r="34" spans="3:21" s="4" customFormat="1" ht="14.25">
      <c r="C34" s="12">
        <v>22</v>
      </c>
      <c r="D34" s="13" t="s">
        <v>27</v>
      </c>
      <c r="E34" s="14">
        <v>32</v>
      </c>
      <c r="F34" s="412"/>
      <c r="G34" s="448">
        <f t="shared" si="1"/>
        <v>0</v>
      </c>
      <c r="H34" s="129">
        <f t="shared" si="0"/>
        <v>0</v>
      </c>
      <c r="I34"/>
      <c r="J34"/>
      <c r="K34"/>
      <c r="L34"/>
      <c r="M34"/>
      <c r="N34"/>
      <c r="O34"/>
      <c r="P34"/>
      <c r="Q34"/>
      <c r="R34"/>
      <c r="S34"/>
      <c r="T34"/>
      <c r="U34"/>
    </row>
    <row r="35" spans="3:21" s="4" customFormat="1" ht="14.25">
      <c r="C35" s="57">
        <v>23</v>
      </c>
      <c r="D35" s="16" t="s">
        <v>28</v>
      </c>
      <c r="E35" s="17">
        <v>32</v>
      </c>
      <c r="F35" s="411"/>
      <c r="G35" s="423">
        <f t="shared" si="1"/>
        <v>0</v>
      </c>
      <c r="H35" s="130">
        <f t="shared" si="0"/>
        <v>0</v>
      </c>
      <c r="I35"/>
      <c r="J35"/>
      <c r="K35"/>
      <c r="L35"/>
      <c r="M35"/>
      <c r="N35"/>
      <c r="O35"/>
      <c r="P35"/>
      <c r="Q35"/>
      <c r="R35"/>
      <c r="S35"/>
      <c r="T35"/>
      <c r="U35"/>
    </row>
    <row r="36" spans="3:21" s="4" customFormat="1" ht="14.25">
      <c r="C36" s="27">
        <v>24</v>
      </c>
      <c r="D36" s="16" t="s">
        <v>29</v>
      </c>
      <c r="E36" s="17">
        <v>32</v>
      </c>
      <c r="F36" s="408"/>
      <c r="G36" s="453">
        <f t="shared" si="1"/>
        <v>0</v>
      </c>
      <c r="H36" s="130">
        <f t="shared" si="0"/>
        <v>0</v>
      </c>
      <c r="I36"/>
      <c r="J36"/>
      <c r="K36"/>
      <c r="L36"/>
      <c r="M36"/>
      <c r="N36"/>
      <c r="O36"/>
      <c r="P36"/>
      <c r="Q36"/>
      <c r="R36"/>
      <c r="S36"/>
      <c r="T36"/>
      <c r="U36"/>
    </row>
    <row r="37" spans="3:21" s="278" customFormat="1" ht="15" thickBot="1">
      <c r="C37" s="281">
        <v>25</v>
      </c>
      <c r="D37" s="282" t="s">
        <v>30</v>
      </c>
      <c r="E37" s="283">
        <v>32</v>
      </c>
      <c r="F37" s="409"/>
      <c r="G37" s="422">
        <f t="shared" si="1"/>
        <v>0</v>
      </c>
      <c r="H37" s="284">
        <f t="shared" si="0"/>
        <v>0</v>
      </c>
      <c r="I37" s="277"/>
      <c r="J37" s="277"/>
      <c r="K37" s="277"/>
      <c r="L37" s="277"/>
      <c r="M37" s="277"/>
      <c r="N37" s="277"/>
      <c r="O37" s="277"/>
      <c r="P37" s="277"/>
      <c r="Q37" s="277"/>
      <c r="R37" s="277"/>
      <c r="S37" s="277"/>
      <c r="T37" s="277"/>
      <c r="U37" s="277"/>
    </row>
    <row r="38" spans="3:21" s="4" customFormat="1" ht="14.25">
      <c r="C38" s="12">
        <v>26</v>
      </c>
      <c r="D38" s="13" t="s">
        <v>31</v>
      </c>
      <c r="E38" s="14">
        <v>30</v>
      </c>
      <c r="F38" s="412"/>
      <c r="G38" s="448">
        <f t="shared" si="1"/>
        <v>0</v>
      </c>
      <c r="H38" s="129">
        <f t="shared" si="0"/>
        <v>0</v>
      </c>
      <c r="I38"/>
      <c r="J38"/>
      <c r="K38"/>
      <c r="L38"/>
      <c r="M38"/>
      <c r="N38"/>
      <c r="O38"/>
      <c r="P38"/>
      <c r="Q38"/>
      <c r="R38"/>
      <c r="S38"/>
      <c r="T38"/>
      <c r="U38"/>
    </row>
    <row r="39" spans="3:21" s="4" customFormat="1" ht="14.25">
      <c r="C39" s="57">
        <v>27</v>
      </c>
      <c r="D39" s="16" t="s">
        <v>32</v>
      </c>
      <c r="E39" s="17">
        <v>30</v>
      </c>
      <c r="F39" s="410"/>
      <c r="G39" s="453">
        <f t="shared" si="1"/>
        <v>0</v>
      </c>
      <c r="H39" s="130">
        <f t="shared" si="0"/>
        <v>0</v>
      </c>
      <c r="I39"/>
      <c r="J39"/>
      <c r="K39"/>
      <c r="L39"/>
      <c r="M39"/>
      <c r="N39"/>
      <c r="O39"/>
      <c r="P39"/>
      <c r="Q39"/>
      <c r="R39"/>
      <c r="S39"/>
      <c r="T39"/>
      <c r="U39"/>
    </row>
    <row r="40" spans="3:21" s="4" customFormat="1" ht="14.25">
      <c r="C40" s="27">
        <v>28</v>
      </c>
      <c r="D40" s="16" t="s">
        <v>33</v>
      </c>
      <c r="E40" s="17">
        <v>30</v>
      </c>
      <c r="F40" s="410"/>
      <c r="G40" s="425">
        <f t="shared" si="1"/>
        <v>0</v>
      </c>
      <c r="H40" s="130">
        <f t="shared" si="0"/>
        <v>0</v>
      </c>
      <c r="I40"/>
      <c r="J40"/>
      <c r="K40"/>
      <c r="L40"/>
      <c r="M40"/>
      <c r="N40"/>
      <c r="O40"/>
      <c r="P40"/>
      <c r="Q40"/>
      <c r="R40"/>
      <c r="S40"/>
      <c r="T40"/>
      <c r="U40"/>
    </row>
    <row r="41" spans="3:21" s="278" customFormat="1" ht="15" thickBot="1">
      <c r="C41" s="281">
        <v>29</v>
      </c>
      <c r="D41" s="282" t="s">
        <v>34</v>
      </c>
      <c r="E41" s="283">
        <v>30</v>
      </c>
      <c r="F41" s="409"/>
      <c r="G41" s="422">
        <f t="shared" si="1"/>
        <v>0</v>
      </c>
      <c r="H41" s="284">
        <f t="shared" si="0"/>
        <v>0</v>
      </c>
      <c r="I41" s="277"/>
      <c r="J41" s="277"/>
      <c r="K41" s="277"/>
      <c r="L41" s="277"/>
      <c r="M41" s="277"/>
      <c r="N41" s="277"/>
      <c r="O41" s="277"/>
      <c r="P41" s="277"/>
      <c r="Q41" s="277"/>
      <c r="R41" s="277"/>
      <c r="S41" s="277"/>
      <c r="T41" s="277"/>
      <c r="U41" s="277"/>
    </row>
    <row r="42" spans="3:21" s="4" customFormat="1" ht="14.25">
      <c r="C42" s="12">
        <v>30</v>
      </c>
      <c r="D42" s="13" t="s">
        <v>35</v>
      </c>
      <c r="E42" s="14">
        <v>30</v>
      </c>
      <c r="F42" s="412"/>
      <c r="G42" s="451">
        <f t="shared" si="1"/>
        <v>0</v>
      </c>
      <c r="H42" s="129">
        <f t="shared" si="0"/>
        <v>0</v>
      </c>
      <c r="I42"/>
      <c r="J42"/>
      <c r="K42"/>
      <c r="L42"/>
      <c r="M42"/>
      <c r="N42"/>
      <c r="O42"/>
      <c r="P42"/>
      <c r="Q42"/>
      <c r="R42"/>
      <c r="S42"/>
      <c r="T42"/>
      <c r="U42"/>
    </row>
    <row r="43" spans="3:22" s="4" customFormat="1" ht="14.25">
      <c r="C43" s="22">
        <v>31</v>
      </c>
      <c r="D43" s="16" t="s">
        <v>36</v>
      </c>
      <c r="E43" s="17">
        <v>30</v>
      </c>
      <c r="F43" s="410"/>
      <c r="G43" s="425">
        <f t="shared" si="1"/>
        <v>0</v>
      </c>
      <c r="H43" s="130">
        <f t="shared" si="0"/>
        <v>0</v>
      </c>
      <c r="I43"/>
      <c r="J43"/>
      <c r="K43"/>
      <c r="L43"/>
      <c r="M43"/>
      <c r="N43"/>
      <c r="O43"/>
      <c r="P43"/>
      <c r="Q43"/>
      <c r="R43"/>
      <c r="S43"/>
      <c r="T43"/>
      <c r="U43"/>
      <c r="V43"/>
    </row>
    <row r="44" spans="3:22" s="4" customFormat="1" ht="14.25">
      <c r="C44" s="56">
        <v>32</v>
      </c>
      <c r="D44" s="16" t="s">
        <v>37</v>
      </c>
      <c r="E44" s="17">
        <v>30</v>
      </c>
      <c r="F44" s="410"/>
      <c r="G44" s="425">
        <f t="shared" si="1"/>
        <v>0</v>
      </c>
      <c r="H44" s="130">
        <f t="shared" si="0"/>
        <v>0</v>
      </c>
      <c r="I44"/>
      <c r="J44"/>
      <c r="K44"/>
      <c r="L44"/>
      <c r="M44"/>
      <c r="N44"/>
      <c r="O44"/>
      <c r="P44"/>
      <c r="Q44"/>
      <c r="R44"/>
      <c r="S44"/>
      <c r="T44"/>
      <c r="U44"/>
      <c r="V44"/>
    </row>
    <row r="45" spans="3:22" s="4" customFormat="1" ht="15" thickBot="1">
      <c r="C45" s="15">
        <v>33</v>
      </c>
      <c r="D45" s="18" t="s">
        <v>38</v>
      </c>
      <c r="E45" s="19">
        <v>30</v>
      </c>
      <c r="F45" s="409"/>
      <c r="G45" s="422">
        <f t="shared" si="1"/>
        <v>0</v>
      </c>
      <c r="H45" s="132">
        <f t="shared" si="0"/>
        <v>0</v>
      </c>
      <c r="I45"/>
      <c r="J45"/>
      <c r="K45"/>
      <c r="L45"/>
      <c r="M45"/>
      <c r="N45"/>
      <c r="O45"/>
      <c r="P45"/>
      <c r="Q45"/>
      <c r="R45"/>
      <c r="S45"/>
      <c r="T45"/>
      <c r="U45"/>
      <c r="V45"/>
    </row>
    <row r="46" spans="3:22" s="4" customFormat="1" ht="14.25">
      <c r="C46" s="12">
        <v>34</v>
      </c>
      <c r="D46" s="13" t="s">
        <v>39</v>
      </c>
      <c r="E46" s="29">
        <v>24</v>
      </c>
      <c r="F46" s="412"/>
      <c r="G46" s="448">
        <f t="shared" si="1"/>
        <v>0</v>
      </c>
      <c r="H46" s="141">
        <f t="shared" si="0"/>
        <v>0</v>
      </c>
      <c r="I46"/>
      <c r="J46"/>
      <c r="K46"/>
      <c r="L46"/>
      <c r="M46"/>
      <c r="N46"/>
      <c r="O46"/>
      <c r="P46"/>
      <c r="Q46"/>
      <c r="R46"/>
      <c r="S46"/>
      <c r="T46"/>
      <c r="U46"/>
      <c r="V46"/>
    </row>
    <row r="47" spans="3:22" s="4" customFormat="1" ht="14.25">
      <c r="C47" s="57">
        <v>35</v>
      </c>
      <c r="D47" s="16" t="s">
        <v>40</v>
      </c>
      <c r="E47" s="30">
        <v>24</v>
      </c>
      <c r="F47" s="410"/>
      <c r="G47" s="423">
        <f t="shared" si="1"/>
        <v>0</v>
      </c>
      <c r="H47" s="130">
        <f t="shared" si="0"/>
        <v>0</v>
      </c>
      <c r="I47"/>
      <c r="J47"/>
      <c r="K47"/>
      <c r="L47"/>
      <c r="M47"/>
      <c r="N47"/>
      <c r="O47"/>
      <c r="P47"/>
      <c r="Q47"/>
      <c r="R47"/>
      <c r="S47"/>
      <c r="T47"/>
      <c r="U47"/>
      <c r="V47"/>
    </row>
    <row r="48" spans="3:18" s="4" customFormat="1" ht="14.25">
      <c r="C48" s="27">
        <v>36</v>
      </c>
      <c r="D48" s="16" t="s">
        <v>41</v>
      </c>
      <c r="E48" s="30">
        <v>24</v>
      </c>
      <c r="F48" s="410"/>
      <c r="G48" s="453">
        <f t="shared" si="1"/>
        <v>0</v>
      </c>
      <c r="H48" s="130">
        <f t="shared" si="0"/>
        <v>0</v>
      </c>
      <c r="I48"/>
      <c r="J48"/>
      <c r="K48"/>
      <c r="L48"/>
      <c r="M48"/>
      <c r="N48"/>
      <c r="O48"/>
      <c r="P48"/>
      <c r="Q48"/>
      <c r="R48"/>
    </row>
    <row r="49" spans="3:18" s="4" customFormat="1" ht="14.25">
      <c r="C49" s="15">
        <v>37</v>
      </c>
      <c r="D49" s="16" t="s">
        <v>42</v>
      </c>
      <c r="E49" s="30">
        <v>24</v>
      </c>
      <c r="F49" s="410"/>
      <c r="G49" s="423">
        <f t="shared" si="1"/>
        <v>0</v>
      </c>
      <c r="H49" s="139">
        <f t="shared" si="0"/>
        <v>0</v>
      </c>
      <c r="I49"/>
      <c r="J49"/>
      <c r="K49"/>
      <c r="L49"/>
      <c r="M49"/>
      <c r="N49"/>
      <c r="O49"/>
      <c r="P49"/>
      <c r="Q49"/>
      <c r="R49"/>
    </row>
    <row r="50" spans="3:18" s="278" customFormat="1" ht="15" thickBot="1">
      <c r="C50" s="273">
        <v>38</v>
      </c>
      <c r="D50" s="274" t="s">
        <v>288</v>
      </c>
      <c r="E50" s="275">
        <v>24</v>
      </c>
      <c r="F50" s="409"/>
      <c r="G50" s="447">
        <f t="shared" si="1"/>
        <v>0</v>
      </c>
      <c r="H50" s="276">
        <f t="shared" si="0"/>
        <v>0</v>
      </c>
      <c r="I50" s="277"/>
      <c r="J50" s="277"/>
      <c r="K50" s="277"/>
      <c r="L50" s="277"/>
      <c r="M50" s="277"/>
      <c r="N50" s="277"/>
      <c r="O50" s="277"/>
      <c r="P50" s="277"/>
      <c r="Q50" s="277"/>
      <c r="R50" s="277"/>
    </row>
    <row r="51" spans="3:18" s="278" customFormat="1" ht="14.25">
      <c r="C51" s="279">
        <v>39</v>
      </c>
      <c r="D51" s="280" t="s">
        <v>43</v>
      </c>
      <c r="E51" s="190">
        <v>24</v>
      </c>
      <c r="F51" s="412"/>
      <c r="G51" s="448">
        <f t="shared" si="1"/>
        <v>0</v>
      </c>
      <c r="H51" s="326">
        <f t="shared" si="0"/>
        <v>0</v>
      </c>
      <c r="I51" s="277"/>
      <c r="J51" s="277"/>
      <c r="K51" s="277"/>
      <c r="L51" s="277"/>
      <c r="M51" s="277"/>
      <c r="N51" s="277"/>
      <c r="O51" s="277"/>
      <c r="P51" s="277"/>
      <c r="Q51" s="277"/>
      <c r="R51" s="277"/>
    </row>
    <row r="52" spans="3:18" s="4" customFormat="1" ht="14.25">
      <c r="C52" s="57">
        <v>40</v>
      </c>
      <c r="D52" s="53" t="s">
        <v>44</v>
      </c>
      <c r="E52" s="28">
        <v>24</v>
      </c>
      <c r="F52" s="410"/>
      <c r="G52" s="423">
        <f t="shared" si="1"/>
        <v>0</v>
      </c>
      <c r="H52" s="43">
        <f t="shared" si="0"/>
        <v>0</v>
      </c>
      <c r="I52"/>
      <c r="J52"/>
      <c r="K52"/>
      <c r="L52"/>
      <c r="M52"/>
      <c r="N52"/>
      <c r="O52"/>
      <c r="P52"/>
      <c r="Q52"/>
      <c r="R52"/>
    </row>
    <row r="53" spans="3:18" s="4" customFormat="1" ht="14.25">
      <c r="C53" s="27">
        <v>41</v>
      </c>
      <c r="D53" s="53" t="s">
        <v>45</v>
      </c>
      <c r="E53" s="28">
        <v>24</v>
      </c>
      <c r="F53" s="410"/>
      <c r="G53" s="453">
        <f t="shared" si="1"/>
        <v>0</v>
      </c>
      <c r="H53" s="43">
        <f t="shared" si="0"/>
        <v>0</v>
      </c>
      <c r="I53"/>
      <c r="J53"/>
      <c r="K53"/>
      <c r="L53"/>
      <c r="M53"/>
      <c r="N53"/>
      <c r="O53"/>
      <c r="P53"/>
      <c r="Q53"/>
      <c r="R53"/>
    </row>
    <row r="54" spans="3:18" s="4" customFormat="1" ht="15" thickBot="1">
      <c r="C54" s="15">
        <v>42</v>
      </c>
      <c r="D54" s="54" t="s">
        <v>46</v>
      </c>
      <c r="E54" s="285">
        <v>24</v>
      </c>
      <c r="F54" s="409"/>
      <c r="G54" s="422">
        <f t="shared" si="1"/>
        <v>0</v>
      </c>
      <c r="H54" s="43">
        <f t="shared" si="0"/>
        <v>0</v>
      </c>
      <c r="I54"/>
      <c r="J54"/>
      <c r="K54"/>
      <c r="L54"/>
      <c r="M54"/>
      <c r="N54"/>
      <c r="O54"/>
      <c r="P54"/>
      <c r="Q54"/>
      <c r="R54"/>
    </row>
    <row r="55" spans="3:18" s="4" customFormat="1" ht="14.25">
      <c r="C55" s="12">
        <v>43</v>
      </c>
      <c r="D55" s="20" t="s">
        <v>47</v>
      </c>
      <c r="E55" s="21">
        <v>76</v>
      </c>
      <c r="F55" s="412"/>
      <c r="G55" s="448">
        <f t="shared" si="1"/>
        <v>0</v>
      </c>
      <c r="H55" s="144">
        <f t="shared" si="0"/>
        <v>0</v>
      </c>
      <c r="I55"/>
      <c r="J55"/>
      <c r="K55"/>
      <c r="L55"/>
      <c r="M55"/>
      <c r="N55"/>
      <c r="O55"/>
      <c r="P55"/>
      <c r="Q55"/>
      <c r="R55"/>
    </row>
    <row r="56" spans="3:18" s="4" customFormat="1" ht="14.25">
      <c r="C56" s="57">
        <v>44</v>
      </c>
      <c r="D56" s="16" t="s">
        <v>48</v>
      </c>
      <c r="E56" s="17">
        <v>76</v>
      </c>
      <c r="F56" s="410"/>
      <c r="G56" s="423">
        <f t="shared" si="1"/>
        <v>0</v>
      </c>
      <c r="H56" s="130">
        <f aca="true" t="shared" si="2" ref="H56:H62">G56/96</f>
        <v>0</v>
      </c>
      <c r="I56"/>
      <c r="J56"/>
      <c r="K56"/>
      <c r="L56"/>
      <c r="M56"/>
      <c r="N56"/>
      <c r="O56"/>
      <c r="P56"/>
      <c r="Q56"/>
      <c r="R56"/>
    </row>
    <row r="57" spans="3:18" s="4" customFormat="1" ht="14.25">
      <c r="C57" s="27">
        <v>45</v>
      </c>
      <c r="D57" s="16" t="s">
        <v>49</v>
      </c>
      <c r="E57" s="17">
        <v>76</v>
      </c>
      <c r="F57" s="410"/>
      <c r="G57" s="423">
        <f t="shared" si="1"/>
        <v>0</v>
      </c>
      <c r="H57" s="130">
        <f t="shared" si="2"/>
        <v>0</v>
      </c>
      <c r="I57"/>
      <c r="J57"/>
      <c r="K57"/>
      <c r="L57"/>
      <c r="M57"/>
      <c r="N57"/>
      <c r="O57"/>
      <c r="P57"/>
      <c r="Q57"/>
      <c r="R57"/>
    </row>
    <row r="58" spans="3:18" s="4" customFormat="1" ht="15" thickBot="1">
      <c r="C58" s="15">
        <v>46</v>
      </c>
      <c r="D58" s="18" t="s">
        <v>50</v>
      </c>
      <c r="E58" s="19">
        <v>76</v>
      </c>
      <c r="F58" s="409"/>
      <c r="G58" s="447">
        <f t="shared" si="1"/>
        <v>0</v>
      </c>
      <c r="H58" s="131">
        <f t="shared" si="2"/>
        <v>0</v>
      </c>
      <c r="I58"/>
      <c r="J58"/>
      <c r="K58"/>
      <c r="L58"/>
      <c r="M58"/>
      <c r="N58"/>
      <c r="O58"/>
      <c r="P58"/>
      <c r="Q58"/>
      <c r="R58"/>
    </row>
    <row r="59" spans="3:18" s="4" customFormat="1" ht="14.25">
      <c r="C59" s="12">
        <v>47</v>
      </c>
      <c r="D59" s="13" t="s">
        <v>51</v>
      </c>
      <c r="E59" s="14">
        <v>56</v>
      </c>
      <c r="F59" s="412"/>
      <c r="G59" s="451">
        <f t="shared" si="1"/>
        <v>0</v>
      </c>
      <c r="H59" s="129">
        <f t="shared" si="2"/>
        <v>0</v>
      </c>
      <c r="I59"/>
      <c r="J59"/>
      <c r="K59"/>
      <c r="L59"/>
      <c r="M59"/>
      <c r="N59"/>
      <c r="O59"/>
      <c r="P59"/>
      <c r="Q59"/>
      <c r="R59"/>
    </row>
    <row r="60" spans="3:18" s="4" customFormat="1" ht="14.25">
      <c r="C60" s="22">
        <v>48</v>
      </c>
      <c r="D60" s="16" t="s">
        <v>52</v>
      </c>
      <c r="E60" s="17">
        <v>56</v>
      </c>
      <c r="F60" s="411"/>
      <c r="G60" s="425">
        <f t="shared" si="1"/>
        <v>0</v>
      </c>
      <c r="H60" s="130">
        <f t="shared" si="2"/>
        <v>0</v>
      </c>
      <c r="I60"/>
      <c r="J60"/>
      <c r="K60"/>
      <c r="L60"/>
      <c r="M60"/>
      <c r="N60"/>
      <c r="O60"/>
      <c r="P60"/>
      <c r="Q60"/>
      <c r="R60"/>
    </row>
    <row r="61" spans="3:18" s="4" customFormat="1" ht="14.25">
      <c r="C61" s="56">
        <v>49</v>
      </c>
      <c r="D61" s="16" t="s">
        <v>53</v>
      </c>
      <c r="E61" s="17">
        <v>56</v>
      </c>
      <c r="F61" s="411"/>
      <c r="G61" s="423">
        <f t="shared" si="1"/>
        <v>0</v>
      </c>
      <c r="H61" s="130">
        <f t="shared" si="2"/>
        <v>0</v>
      </c>
      <c r="I61"/>
      <c r="J61"/>
      <c r="K61"/>
      <c r="L61"/>
      <c r="M61"/>
      <c r="N61"/>
      <c r="O61"/>
      <c r="P61"/>
      <c r="Q61"/>
      <c r="R61"/>
    </row>
    <row r="62" spans="3:18" s="4" customFormat="1" ht="15" thickBot="1">
      <c r="C62" s="15">
        <v>50</v>
      </c>
      <c r="D62" s="18" t="s">
        <v>54</v>
      </c>
      <c r="E62" s="19">
        <v>56</v>
      </c>
      <c r="F62" s="407"/>
      <c r="G62" s="447">
        <f t="shared" si="1"/>
        <v>0</v>
      </c>
      <c r="H62" s="131">
        <f t="shared" si="2"/>
        <v>0</v>
      </c>
      <c r="I62"/>
      <c r="J62"/>
      <c r="K62"/>
      <c r="L62"/>
      <c r="M62"/>
      <c r="N62"/>
      <c r="O62"/>
      <c r="P62"/>
      <c r="Q62"/>
      <c r="R62"/>
    </row>
    <row r="63" spans="3:18" s="4" customFormat="1" ht="14.25">
      <c r="C63" s="12">
        <v>51</v>
      </c>
      <c r="D63" s="13" t="s">
        <v>55</v>
      </c>
      <c r="E63" s="14">
        <v>70</v>
      </c>
      <c r="F63" s="412"/>
      <c r="G63" s="448">
        <f t="shared" si="1"/>
        <v>0</v>
      </c>
      <c r="H63" s="129">
        <f aca="true" t="shared" si="3" ref="H63:H102">G63/32</f>
        <v>0</v>
      </c>
      <c r="I63"/>
      <c r="J63"/>
      <c r="K63"/>
      <c r="L63"/>
      <c r="M63"/>
      <c r="N63"/>
      <c r="O63"/>
      <c r="P63"/>
      <c r="Q63"/>
      <c r="R63"/>
    </row>
    <row r="64" spans="3:18" s="4" customFormat="1" ht="14.25">
      <c r="C64" s="22">
        <v>52</v>
      </c>
      <c r="D64" s="16" t="s">
        <v>56</v>
      </c>
      <c r="E64" s="17">
        <v>70</v>
      </c>
      <c r="F64" s="410"/>
      <c r="G64" s="423">
        <f t="shared" si="1"/>
        <v>0</v>
      </c>
      <c r="H64" s="145">
        <f t="shared" si="3"/>
        <v>0</v>
      </c>
      <c r="I64"/>
      <c r="J64"/>
      <c r="K64"/>
      <c r="L64"/>
      <c r="M64"/>
      <c r="N64"/>
      <c r="O64"/>
      <c r="P64"/>
      <c r="Q64"/>
      <c r="R64"/>
    </row>
    <row r="65" spans="3:18" s="4" customFormat="1" ht="14.25">
      <c r="C65" s="56">
        <v>53</v>
      </c>
      <c r="D65" s="16" t="s">
        <v>57</v>
      </c>
      <c r="E65" s="17">
        <v>70</v>
      </c>
      <c r="F65" s="411"/>
      <c r="G65" s="453">
        <f t="shared" si="1"/>
        <v>0</v>
      </c>
      <c r="H65" s="145">
        <f t="shared" si="3"/>
        <v>0</v>
      </c>
      <c r="I65"/>
      <c r="J65"/>
      <c r="K65"/>
      <c r="L65"/>
      <c r="M65"/>
      <c r="N65"/>
      <c r="O65"/>
      <c r="P65"/>
      <c r="Q65"/>
      <c r="R65"/>
    </row>
    <row r="66" spans="3:18" s="4" customFormat="1" ht="15" thickBot="1">
      <c r="C66" s="15">
        <v>54</v>
      </c>
      <c r="D66" s="18" t="s">
        <v>58</v>
      </c>
      <c r="E66" s="19">
        <v>70</v>
      </c>
      <c r="F66" s="407"/>
      <c r="G66" s="422">
        <f t="shared" si="1"/>
        <v>0</v>
      </c>
      <c r="H66" s="146">
        <f t="shared" si="3"/>
        <v>0</v>
      </c>
      <c r="I66"/>
      <c r="J66"/>
      <c r="K66"/>
      <c r="L66"/>
      <c r="M66"/>
      <c r="N66"/>
      <c r="O66"/>
      <c r="P66"/>
      <c r="Q66"/>
      <c r="R66"/>
    </row>
    <row r="67" spans="3:18" s="4" customFormat="1" ht="14.25">
      <c r="C67" s="12">
        <v>55</v>
      </c>
      <c r="D67" s="13" t="s">
        <v>291</v>
      </c>
      <c r="E67" s="14">
        <v>45</v>
      </c>
      <c r="F67" s="55"/>
      <c r="G67" s="451">
        <f t="shared" si="1"/>
        <v>0</v>
      </c>
      <c r="H67" s="129">
        <f t="shared" si="3"/>
        <v>0</v>
      </c>
      <c r="I67"/>
      <c r="J67"/>
      <c r="K67"/>
      <c r="L67"/>
      <c r="M67"/>
      <c r="N67"/>
      <c r="O67"/>
      <c r="P67"/>
      <c r="Q67"/>
      <c r="R67"/>
    </row>
    <row r="68" spans="3:18" s="4" customFormat="1" ht="14.25">
      <c r="C68" s="57">
        <v>56</v>
      </c>
      <c r="D68" s="16" t="s">
        <v>292</v>
      </c>
      <c r="E68" s="17">
        <v>45</v>
      </c>
      <c r="F68" s="408"/>
      <c r="G68" s="425">
        <f t="shared" si="1"/>
        <v>0</v>
      </c>
      <c r="H68" s="145">
        <f t="shared" si="3"/>
        <v>0</v>
      </c>
      <c r="I68"/>
      <c r="J68"/>
      <c r="K68"/>
      <c r="L68"/>
      <c r="M68"/>
      <c r="N68"/>
      <c r="O68"/>
      <c r="P68"/>
      <c r="Q68"/>
      <c r="R68"/>
    </row>
    <row r="69" spans="3:18" s="4" customFormat="1" ht="14.25">
      <c r="C69" s="27">
        <v>57</v>
      </c>
      <c r="D69" s="16" t="s">
        <v>293</v>
      </c>
      <c r="E69" s="17">
        <v>45</v>
      </c>
      <c r="F69" s="410"/>
      <c r="G69" s="425">
        <f t="shared" si="1"/>
        <v>0</v>
      </c>
      <c r="H69" s="145">
        <f t="shared" si="3"/>
        <v>0</v>
      </c>
      <c r="I69"/>
      <c r="J69"/>
      <c r="K69"/>
      <c r="L69"/>
      <c r="M69"/>
      <c r="N69"/>
      <c r="O69"/>
      <c r="P69"/>
      <c r="Q69"/>
      <c r="R69"/>
    </row>
    <row r="70" spans="3:18" s="278" customFormat="1" ht="15" thickBot="1">
      <c r="C70" s="281">
        <v>58</v>
      </c>
      <c r="D70" s="282" t="s">
        <v>294</v>
      </c>
      <c r="E70" s="283">
        <v>45</v>
      </c>
      <c r="F70" s="409"/>
      <c r="G70" s="422">
        <f t="shared" si="1"/>
        <v>0</v>
      </c>
      <c r="H70" s="286">
        <f t="shared" si="3"/>
        <v>0</v>
      </c>
      <c r="I70" s="277"/>
      <c r="J70" s="277"/>
      <c r="K70" s="277"/>
      <c r="L70" s="277"/>
      <c r="M70" s="277"/>
      <c r="N70" s="277"/>
      <c r="O70" s="277"/>
      <c r="P70" s="277"/>
      <c r="Q70" s="277"/>
      <c r="R70" s="277"/>
    </row>
    <row r="71" spans="3:18" s="278" customFormat="1" ht="14.25">
      <c r="C71" s="279">
        <v>59</v>
      </c>
      <c r="D71" s="287" t="s">
        <v>59</v>
      </c>
      <c r="E71" s="288">
        <v>40</v>
      </c>
      <c r="F71" s="412"/>
      <c r="G71" s="451">
        <f t="shared" si="1"/>
        <v>0</v>
      </c>
      <c r="H71" s="289">
        <f t="shared" si="3"/>
        <v>0</v>
      </c>
      <c r="I71" s="277"/>
      <c r="J71" s="277"/>
      <c r="K71" s="277"/>
      <c r="L71" s="277"/>
      <c r="M71" s="277"/>
      <c r="N71" s="277"/>
      <c r="O71" s="277"/>
      <c r="P71" s="277"/>
      <c r="Q71" s="277"/>
      <c r="R71" s="277"/>
    </row>
    <row r="72" spans="3:18" s="278" customFormat="1" ht="14.25">
      <c r="C72" s="290">
        <v>60</v>
      </c>
      <c r="D72" s="291" t="s">
        <v>60</v>
      </c>
      <c r="E72" s="292">
        <v>40</v>
      </c>
      <c r="F72" s="411"/>
      <c r="G72" s="425">
        <f t="shared" si="1"/>
        <v>0</v>
      </c>
      <c r="H72" s="293">
        <f t="shared" si="3"/>
        <v>0</v>
      </c>
      <c r="I72" s="277"/>
      <c r="J72" s="277"/>
      <c r="K72" s="277"/>
      <c r="L72" s="277"/>
      <c r="M72" s="277"/>
      <c r="N72" s="277"/>
      <c r="O72" s="277"/>
      <c r="P72" s="277"/>
      <c r="Q72" s="277"/>
      <c r="R72" s="277"/>
    </row>
    <row r="73" spans="3:18" s="278" customFormat="1" ht="14.25">
      <c r="C73" s="294">
        <v>61</v>
      </c>
      <c r="D73" s="291" t="s">
        <v>61</v>
      </c>
      <c r="E73" s="292">
        <v>40</v>
      </c>
      <c r="F73" s="411"/>
      <c r="G73" s="423">
        <f t="shared" si="1"/>
        <v>0</v>
      </c>
      <c r="H73" s="293">
        <f t="shared" si="3"/>
        <v>0</v>
      </c>
      <c r="I73" s="277"/>
      <c r="J73" s="277"/>
      <c r="K73" s="277"/>
      <c r="L73" s="277"/>
      <c r="M73" s="277"/>
      <c r="N73" s="277"/>
      <c r="O73" s="277"/>
      <c r="P73" s="277"/>
      <c r="Q73" s="277"/>
      <c r="R73" s="277"/>
    </row>
    <row r="74" spans="3:18" s="278" customFormat="1" ht="14.25">
      <c r="C74" s="281">
        <v>62</v>
      </c>
      <c r="D74" s="295" t="s">
        <v>62</v>
      </c>
      <c r="E74" s="296">
        <v>40</v>
      </c>
      <c r="F74" s="408"/>
      <c r="G74" s="423">
        <f t="shared" si="1"/>
        <v>0</v>
      </c>
      <c r="H74" s="297">
        <f t="shared" si="3"/>
        <v>0</v>
      </c>
      <c r="I74" s="277"/>
      <c r="J74" s="277"/>
      <c r="K74" s="277"/>
      <c r="L74" s="277"/>
      <c r="M74" s="277"/>
      <c r="N74" s="277"/>
      <c r="O74" s="277"/>
      <c r="P74" s="277"/>
      <c r="Q74" s="277"/>
      <c r="R74" s="277"/>
    </row>
    <row r="75" spans="3:18" s="4" customFormat="1" ht="15" thickBot="1">
      <c r="C75" s="71">
        <v>63</v>
      </c>
      <c r="D75" s="72" t="s">
        <v>289</v>
      </c>
      <c r="E75" s="73">
        <v>40</v>
      </c>
      <c r="F75" s="569"/>
      <c r="G75" s="570">
        <f t="shared" si="1"/>
        <v>0</v>
      </c>
      <c r="H75" s="140">
        <f t="shared" si="3"/>
        <v>0</v>
      </c>
      <c r="I75"/>
      <c r="J75"/>
      <c r="K75"/>
      <c r="L75"/>
      <c r="M75"/>
      <c r="N75"/>
      <c r="O75"/>
      <c r="P75"/>
      <c r="Q75"/>
      <c r="R75"/>
    </row>
    <row r="76" spans="3:18" s="4" customFormat="1" ht="14.25">
      <c r="C76" s="12">
        <v>64</v>
      </c>
      <c r="D76" s="13" t="s">
        <v>63</v>
      </c>
      <c r="E76" s="14">
        <v>42</v>
      </c>
      <c r="F76" s="55"/>
      <c r="G76" s="451">
        <f t="shared" si="1"/>
        <v>0</v>
      </c>
      <c r="H76" s="129">
        <f t="shared" si="3"/>
        <v>0</v>
      </c>
      <c r="I76"/>
      <c r="J76"/>
      <c r="K76"/>
      <c r="L76"/>
      <c r="M76"/>
      <c r="N76"/>
      <c r="O76"/>
      <c r="P76"/>
      <c r="Q76"/>
      <c r="R76"/>
    </row>
    <row r="77" spans="3:18" s="4" customFormat="1" ht="14.25">
      <c r="C77" s="22">
        <v>65</v>
      </c>
      <c r="D77" s="16" t="s">
        <v>64</v>
      </c>
      <c r="E77" s="17">
        <v>42</v>
      </c>
      <c r="F77" s="408"/>
      <c r="G77" s="425">
        <f t="shared" si="1"/>
        <v>0</v>
      </c>
      <c r="H77" s="145">
        <f t="shared" si="3"/>
        <v>0</v>
      </c>
      <c r="I77"/>
      <c r="J77"/>
      <c r="K77"/>
      <c r="L77"/>
      <c r="M77"/>
      <c r="N77"/>
      <c r="O77"/>
      <c r="P77"/>
      <c r="Q77"/>
      <c r="R77"/>
    </row>
    <row r="78" spans="3:18" s="4" customFormat="1" ht="14.25">
      <c r="C78" s="56">
        <v>66</v>
      </c>
      <c r="D78" s="16" t="s">
        <v>65</v>
      </c>
      <c r="E78" s="17">
        <v>42</v>
      </c>
      <c r="F78" s="410"/>
      <c r="G78" s="425">
        <f aca="true" t="shared" si="4" ref="G78:G106">F78/E78</f>
        <v>0</v>
      </c>
      <c r="H78" s="145">
        <f t="shared" si="3"/>
        <v>0</v>
      </c>
      <c r="I78"/>
      <c r="J78"/>
      <c r="K78"/>
      <c r="L78"/>
      <c r="M78"/>
      <c r="N78"/>
      <c r="O78"/>
      <c r="P78"/>
      <c r="Q78"/>
      <c r="R78"/>
    </row>
    <row r="79" spans="3:18" s="278" customFormat="1" ht="15" thickBot="1">
      <c r="C79" s="281">
        <v>67</v>
      </c>
      <c r="D79" s="282" t="s">
        <v>66</v>
      </c>
      <c r="E79" s="283">
        <v>42</v>
      </c>
      <c r="F79" s="409"/>
      <c r="G79" s="422">
        <f t="shared" si="4"/>
        <v>0</v>
      </c>
      <c r="H79" s="286">
        <f t="shared" si="3"/>
        <v>0</v>
      </c>
      <c r="I79" s="277"/>
      <c r="J79" s="277"/>
      <c r="K79" s="277"/>
      <c r="L79" s="277"/>
      <c r="M79" s="277"/>
      <c r="N79" s="277"/>
      <c r="O79" s="277"/>
      <c r="P79" s="277"/>
      <c r="Q79" s="277"/>
      <c r="R79" s="277"/>
    </row>
    <row r="80" spans="3:18" s="4" customFormat="1" ht="14.25">
      <c r="C80" s="12">
        <v>68</v>
      </c>
      <c r="D80" s="13" t="s">
        <v>67</v>
      </c>
      <c r="E80" s="14">
        <v>37</v>
      </c>
      <c r="F80" s="412"/>
      <c r="G80" s="448">
        <f t="shared" si="4"/>
        <v>0</v>
      </c>
      <c r="H80" s="129">
        <f t="shared" si="3"/>
        <v>0</v>
      </c>
      <c r="I80"/>
      <c r="J80"/>
      <c r="K80"/>
      <c r="L80"/>
      <c r="M80"/>
      <c r="N80"/>
      <c r="O80"/>
      <c r="P80"/>
      <c r="Q80"/>
      <c r="R80"/>
    </row>
    <row r="81" spans="3:18" s="4" customFormat="1" ht="14.25">
      <c r="C81" s="22">
        <v>69</v>
      </c>
      <c r="D81" s="16" t="s">
        <v>68</v>
      </c>
      <c r="E81" s="17">
        <v>37</v>
      </c>
      <c r="F81" s="410"/>
      <c r="G81" s="423">
        <f t="shared" si="4"/>
        <v>0</v>
      </c>
      <c r="H81" s="145">
        <f t="shared" si="3"/>
        <v>0</v>
      </c>
      <c r="I81"/>
      <c r="J81"/>
      <c r="K81"/>
      <c r="L81"/>
      <c r="M81"/>
      <c r="N81"/>
      <c r="O81"/>
      <c r="P81"/>
      <c r="Q81"/>
      <c r="R81"/>
    </row>
    <row r="82" spans="3:18" s="4" customFormat="1" ht="14.25">
      <c r="C82" s="56">
        <v>70</v>
      </c>
      <c r="D82" s="16" t="s">
        <v>69</v>
      </c>
      <c r="E82" s="17">
        <v>37</v>
      </c>
      <c r="F82" s="410"/>
      <c r="G82" s="453">
        <f t="shared" si="4"/>
        <v>0</v>
      </c>
      <c r="H82" s="145">
        <f t="shared" si="3"/>
        <v>0</v>
      </c>
      <c r="I82"/>
      <c r="J82"/>
      <c r="K82"/>
      <c r="L82"/>
      <c r="M82"/>
      <c r="N82"/>
      <c r="O82"/>
      <c r="P82"/>
      <c r="Q82"/>
      <c r="R82"/>
    </row>
    <row r="83" spans="3:18" s="4" customFormat="1" ht="15" thickBot="1">
      <c r="C83" s="15">
        <v>71</v>
      </c>
      <c r="D83" s="18" t="s">
        <v>70</v>
      </c>
      <c r="E83" s="19">
        <v>37</v>
      </c>
      <c r="F83" s="409"/>
      <c r="G83" s="422">
        <f t="shared" si="4"/>
        <v>0</v>
      </c>
      <c r="H83" s="146">
        <f t="shared" si="3"/>
        <v>0</v>
      </c>
      <c r="I83"/>
      <c r="J83"/>
      <c r="K83"/>
      <c r="L83"/>
      <c r="M83"/>
      <c r="N83"/>
      <c r="O83"/>
      <c r="P83"/>
      <c r="Q83"/>
      <c r="R83"/>
    </row>
    <row r="84" spans="3:18" s="4" customFormat="1" ht="14.25">
      <c r="C84" s="12">
        <v>72</v>
      </c>
      <c r="D84" s="13" t="s">
        <v>71</v>
      </c>
      <c r="E84" s="14">
        <v>30</v>
      </c>
      <c r="F84" s="55"/>
      <c r="G84" s="451">
        <f t="shared" si="4"/>
        <v>0</v>
      </c>
      <c r="H84" s="129">
        <f t="shared" si="3"/>
        <v>0</v>
      </c>
      <c r="I84"/>
      <c r="J84"/>
      <c r="K84"/>
      <c r="L84"/>
      <c r="M84"/>
      <c r="N84"/>
      <c r="O84"/>
      <c r="P84"/>
      <c r="Q84"/>
      <c r="R84"/>
    </row>
    <row r="85" spans="3:18" s="4" customFormat="1" ht="14.25">
      <c r="C85" s="22">
        <v>73</v>
      </c>
      <c r="D85" s="16" t="s">
        <v>72</v>
      </c>
      <c r="E85" s="17">
        <v>30</v>
      </c>
      <c r="F85" s="408"/>
      <c r="G85" s="425">
        <f t="shared" si="4"/>
        <v>0</v>
      </c>
      <c r="H85" s="145">
        <f t="shared" si="3"/>
        <v>0</v>
      </c>
      <c r="I85"/>
      <c r="J85"/>
      <c r="K85"/>
      <c r="L85"/>
      <c r="M85"/>
      <c r="N85"/>
      <c r="O85"/>
      <c r="P85"/>
      <c r="Q85"/>
      <c r="R85"/>
    </row>
    <row r="86" spans="3:18" s="4" customFormat="1" ht="14.25">
      <c r="C86" s="56">
        <v>74</v>
      </c>
      <c r="D86" s="16" t="s">
        <v>73</v>
      </c>
      <c r="E86" s="17">
        <v>30</v>
      </c>
      <c r="F86" s="410"/>
      <c r="G86" s="423">
        <f t="shared" si="4"/>
        <v>0</v>
      </c>
      <c r="H86" s="145">
        <f t="shared" si="3"/>
        <v>0</v>
      </c>
      <c r="I86"/>
      <c r="J86"/>
      <c r="K86"/>
      <c r="L86"/>
      <c r="M86"/>
      <c r="N86"/>
      <c r="O86"/>
      <c r="P86"/>
      <c r="Q86"/>
      <c r="R86"/>
    </row>
    <row r="87" spans="3:18" s="4" customFormat="1" ht="15" thickBot="1">
      <c r="C87" s="15">
        <v>75</v>
      </c>
      <c r="D87" s="18" t="s">
        <v>74</v>
      </c>
      <c r="E87" s="283">
        <v>30</v>
      </c>
      <c r="F87" s="409"/>
      <c r="G87" s="447">
        <f t="shared" si="4"/>
        <v>0</v>
      </c>
      <c r="H87" s="145">
        <f t="shared" si="3"/>
        <v>0</v>
      </c>
      <c r="I87"/>
      <c r="J87"/>
      <c r="K87"/>
      <c r="L87"/>
      <c r="M87"/>
      <c r="N87"/>
      <c r="O87"/>
      <c r="P87"/>
      <c r="Q87"/>
      <c r="R87"/>
    </row>
    <row r="88" spans="3:18" s="4" customFormat="1" ht="14.25">
      <c r="C88" s="12">
        <v>76</v>
      </c>
      <c r="D88" s="13" t="s">
        <v>75</v>
      </c>
      <c r="E88" s="14">
        <v>24</v>
      </c>
      <c r="F88" s="412"/>
      <c r="G88" s="448">
        <f t="shared" si="4"/>
        <v>0</v>
      </c>
      <c r="H88" s="129">
        <f t="shared" si="3"/>
        <v>0</v>
      </c>
      <c r="I88"/>
      <c r="J88"/>
      <c r="K88"/>
      <c r="L88"/>
      <c r="M88"/>
      <c r="N88"/>
      <c r="O88"/>
      <c r="P88"/>
      <c r="Q88"/>
      <c r="R88"/>
    </row>
    <row r="89" spans="3:18" s="4" customFormat="1" ht="14.25">
      <c r="C89" s="57">
        <v>77</v>
      </c>
      <c r="D89" s="16" t="s">
        <v>76</v>
      </c>
      <c r="E89" s="17">
        <v>24</v>
      </c>
      <c r="F89" s="411"/>
      <c r="G89" s="453">
        <f t="shared" si="4"/>
        <v>0</v>
      </c>
      <c r="H89" s="145">
        <f t="shared" si="3"/>
        <v>0</v>
      </c>
      <c r="I89"/>
      <c r="J89"/>
      <c r="K89"/>
      <c r="L89"/>
      <c r="M89"/>
      <c r="N89"/>
      <c r="O89"/>
      <c r="P89"/>
      <c r="Q89"/>
      <c r="R89"/>
    </row>
    <row r="90" spans="3:18" s="4" customFormat="1" ht="15" thickBot="1">
      <c r="C90" s="47">
        <v>78</v>
      </c>
      <c r="D90" s="18" t="s">
        <v>77</v>
      </c>
      <c r="E90" s="283">
        <v>24</v>
      </c>
      <c r="F90" s="407"/>
      <c r="G90" s="422">
        <f t="shared" si="4"/>
        <v>0</v>
      </c>
      <c r="H90" s="145">
        <f t="shared" si="3"/>
        <v>0</v>
      </c>
      <c r="I90"/>
      <c r="J90"/>
      <c r="K90"/>
      <c r="L90"/>
      <c r="M90"/>
      <c r="N90"/>
      <c r="O90"/>
      <c r="P90"/>
      <c r="Q90"/>
      <c r="R90"/>
    </row>
    <row r="91" spans="3:18" s="4" customFormat="1" ht="14.25">
      <c r="C91" s="58">
        <v>79</v>
      </c>
      <c r="D91" s="13" t="s">
        <v>78</v>
      </c>
      <c r="E91" s="14">
        <v>24</v>
      </c>
      <c r="F91" s="412"/>
      <c r="G91" s="448">
        <f t="shared" si="4"/>
        <v>0</v>
      </c>
      <c r="H91" s="129">
        <f t="shared" si="3"/>
        <v>0</v>
      </c>
      <c r="I91"/>
      <c r="J91"/>
      <c r="K91"/>
      <c r="L91"/>
      <c r="M91"/>
      <c r="N91"/>
      <c r="O91"/>
      <c r="P91"/>
      <c r="Q91"/>
      <c r="R91"/>
    </row>
    <row r="92" spans="3:18" s="4" customFormat="1" ht="14.25">
      <c r="C92" s="56">
        <v>80</v>
      </c>
      <c r="D92" s="16" t="s">
        <v>79</v>
      </c>
      <c r="E92" s="17">
        <v>24</v>
      </c>
      <c r="F92" s="411"/>
      <c r="G92" s="453">
        <f t="shared" si="4"/>
        <v>0</v>
      </c>
      <c r="H92" s="145">
        <f t="shared" si="3"/>
        <v>0</v>
      </c>
      <c r="I92"/>
      <c r="J92"/>
      <c r="K92"/>
      <c r="L92"/>
      <c r="M92"/>
      <c r="N92"/>
      <c r="O92"/>
      <c r="P92"/>
      <c r="Q92"/>
      <c r="R92"/>
    </row>
    <row r="93" spans="3:18" s="4" customFormat="1" ht="15" thickBot="1">
      <c r="C93" s="15">
        <v>81</v>
      </c>
      <c r="D93" s="18" t="s">
        <v>80</v>
      </c>
      <c r="E93" s="19">
        <v>24</v>
      </c>
      <c r="F93" s="407"/>
      <c r="G93" s="422">
        <f t="shared" si="4"/>
        <v>0</v>
      </c>
      <c r="H93" s="146">
        <f t="shared" si="3"/>
        <v>0</v>
      </c>
      <c r="I93"/>
      <c r="J93"/>
      <c r="K93"/>
      <c r="L93"/>
      <c r="M93"/>
      <c r="N93"/>
      <c r="O93"/>
      <c r="P93"/>
      <c r="Q93"/>
      <c r="R93"/>
    </row>
    <row r="94" spans="3:18" s="4" customFormat="1" ht="14.25">
      <c r="C94" s="12">
        <v>82</v>
      </c>
      <c r="D94" s="13" t="s">
        <v>81</v>
      </c>
      <c r="E94" s="14">
        <v>24</v>
      </c>
      <c r="F94" s="55"/>
      <c r="G94" s="448">
        <f t="shared" si="4"/>
        <v>0</v>
      </c>
      <c r="H94" s="129">
        <f t="shared" si="3"/>
        <v>0</v>
      </c>
      <c r="I94"/>
      <c r="J94"/>
      <c r="K94"/>
      <c r="L94"/>
      <c r="M94"/>
      <c r="N94"/>
      <c r="O94"/>
      <c r="P94"/>
      <c r="Q94"/>
      <c r="R94"/>
    </row>
    <row r="95" spans="3:18" s="4" customFormat="1" ht="14.25">
      <c r="C95" s="22">
        <v>83</v>
      </c>
      <c r="D95" s="16" t="s">
        <v>82</v>
      </c>
      <c r="E95" s="17">
        <v>24</v>
      </c>
      <c r="F95" s="408"/>
      <c r="G95" s="453">
        <f t="shared" si="4"/>
        <v>0</v>
      </c>
      <c r="H95" s="145">
        <f t="shared" si="3"/>
        <v>0</v>
      </c>
      <c r="I95"/>
      <c r="J95"/>
      <c r="K95"/>
      <c r="L95"/>
      <c r="M95"/>
      <c r="N95"/>
      <c r="O95"/>
      <c r="P95"/>
      <c r="Q95"/>
      <c r="R95"/>
    </row>
    <row r="96" spans="3:18" s="4" customFormat="1" ht="14.25">
      <c r="C96" s="56">
        <v>84</v>
      </c>
      <c r="D96" s="16" t="s">
        <v>83</v>
      </c>
      <c r="E96" s="17">
        <v>24</v>
      </c>
      <c r="F96" s="410"/>
      <c r="G96" s="423">
        <f t="shared" si="4"/>
        <v>0</v>
      </c>
      <c r="H96" s="145">
        <f t="shared" si="3"/>
        <v>0</v>
      </c>
      <c r="I96"/>
      <c r="J96"/>
      <c r="K96"/>
      <c r="L96"/>
      <c r="M96"/>
      <c r="N96"/>
      <c r="O96"/>
      <c r="P96"/>
      <c r="Q96"/>
      <c r="R96"/>
    </row>
    <row r="97" spans="3:18" s="4" customFormat="1" ht="15" thickBot="1">
      <c r="C97" s="15">
        <v>85</v>
      </c>
      <c r="D97" s="18" t="s">
        <v>84</v>
      </c>
      <c r="E97" s="19">
        <v>24</v>
      </c>
      <c r="F97" s="409"/>
      <c r="G97" s="447">
        <f t="shared" si="4"/>
        <v>0</v>
      </c>
      <c r="H97" s="146">
        <f t="shared" si="3"/>
        <v>0</v>
      </c>
      <c r="I97"/>
      <c r="J97"/>
      <c r="K97"/>
      <c r="L97"/>
      <c r="M97"/>
      <c r="N97"/>
      <c r="O97"/>
      <c r="P97"/>
      <c r="Q97"/>
      <c r="R97"/>
    </row>
    <row r="98" spans="3:18" s="4" customFormat="1" ht="14.25">
      <c r="C98" s="12">
        <v>86</v>
      </c>
      <c r="D98" s="13" t="s">
        <v>85</v>
      </c>
      <c r="E98" s="14">
        <v>8</v>
      </c>
      <c r="F98" s="412"/>
      <c r="G98" s="448">
        <f t="shared" si="4"/>
        <v>0</v>
      </c>
      <c r="H98" s="147">
        <f>G98/96</f>
        <v>0</v>
      </c>
      <c r="I98"/>
      <c r="J98"/>
      <c r="K98"/>
      <c r="L98"/>
      <c r="M98"/>
      <c r="N98"/>
      <c r="O98"/>
      <c r="P98"/>
      <c r="Q98"/>
      <c r="R98"/>
    </row>
    <row r="99" spans="3:18" s="4" customFormat="1" ht="14.25">
      <c r="C99" s="57">
        <v>87</v>
      </c>
      <c r="D99" s="16" t="s">
        <v>86</v>
      </c>
      <c r="E99" s="17">
        <v>8</v>
      </c>
      <c r="F99" s="410"/>
      <c r="G99" s="453">
        <f t="shared" si="4"/>
        <v>0</v>
      </c>
      <c r="H99" s="43">
        <f>G99/96</f>
        <v>0</v>
      </c>
      <c r="L99"/>
      <c r="M99"/>
      <c r="N99"/>
      <c r="O99"/>
      <c r="P99"/>
      <c r="Q99"/>
      <c r="R99"/>
    </row>
    <row r="100" spans="3:18" s="4" customFormat="1" ht="14.25">
      <c r="C100" s="27">
        <v>88</v>
      </c>
      <c r="D100" s="16" t="s">
        <v>87</v>
      </c>
      <c r="E100" s="17">
        <v>8</v>
      </c>
      <c r="F100" s="410"/>
      <c r="G100" s="425">
        <f t="shared" si="4"/>
        <v>0</v>
      </c>
      <c r="H100" s="43">
        <f>G100/96</f>
        <v>0</v>
      </c>
      <c r="L100"/>
      <c r="M100"/>
      <c r="N100"/>
      <c r="O100"/>
      <c r="P100"/>
      <c r="Q100"/>
      <c r="R100"/>
    </row>
    <row r="101" spans="3:18" s="4" customFormat="1" ht="14.25">
      <c r="C101" s="15">
        <v>89</v>
      </c>
      <c r="D101" s="16" t="s">
        <v>88</v>
      </c>
      <c r="E101" s="70">
        <v>8</v>
      </c>
      <c r="F101" s="410"/>
      <c r="G101" s="423">
        <f t="shared" si="4"/>
        <v>0</v>
      </c>
      <c r="H101" s="130">
        <f>G101/96</f>
        <v>0</v>
      </c>
      <c r="L101"/>
      <c r="M101"/>
      <c r="N101"/>
      <c r="O101"/>
      <c r="P101"/>
      <c r="Q101"/>
      <c r="R101"/>
    </row>
    <row r="102" spans="3:18" s="4" customFormat="1" ht="15" thickBot="1">
      <c r="C102" s="71">
        <v>90</v>
      </c>
      <c r="D102" s="74" t="s">
        <v>290</v>
      </c>
      <c r="E102" s="75">
        <v>24</v>
      </c>
      <c r="F102" s="569"/>
      <c r="G102" s="570">
        <f t="shared" si="4"/>
        <v>0</v>
      </c>
      <c r="H102" s="142">
        <f t="shared" si="3"/>
        <v>0</v>
      </c>
      <c r="L102"/>
      <c r="M102"/>
      <c r="N102"/>
      <c r="O102"/>
      <c r="P102"/>
      <c r="Q102"/>
      <c r="R102"/>
    </row>
    <row r="103" spans="3:18" s="4" customFormat="1" ht="14.25">
      <c r="C103" s="12">
        <v>91</v>
      </c>
      <c r="D103" s="51" t="s">
        <v>89</v>
      </c>
      <c r="E103" s="298">
        <v>8</v>
      </c>
      <c r="F103" s="412"/>
      <c r="G103" s="451">
        <f t="shared" si="4"/>
        <v>0</v>
      </c>
      <c r="H103" s="284">
        <f>G103/24</f>
        <v>0</v>
      </c>
      <c r="L103"/>
      <c r="M103"/>
      <c r="N103"/>
      <c r="O103"/>
      <c r="P103"/>
      <c r="Q103"/>
      <c r="R103"/>
    </row>
    <row r="104" spans="3:18" s="4" customFormat="1" ht="14.25">
      <c r="C104" s="22">
        <v>92</v>
      </c>
      <c r="D104" s="16" t="s">
        <v>90</v>
      </c>
      <c r="E104" s="292">
        <v>8</v>
      </c>
      <c r="F104" s="410"/>
      <c r="G104" s="425">
        <f t="shared" si="4"/>
        <v>0</v>
      </c>
      <c r="H104" s="293">
        <f>G104/24</f>
        <v>0</v>
      </c>
      <c r="L104"/>
      <c r="M104"/>
      <c r="N104"/>
      <c r="O104"/>
      <c r="P104"/>
      <c r="Q104"/>
      <c r="R104"/>
    </row>
    <row r="105" spans="3:18" s="4" customFormat="1" ht="14.25">
      <c r="C105" s="56">
        <v>93</v>
      </c>
      <c r="D105" s="16" t="s">
        <v>91</v>
      </c>
      <c r="E105" s="292">
        <v>8</v>
      </c>
      <c r="F105" s="411"/>
      <c r="G105" s="425">
        <f t="shared" si="4"/>
        <v>0</v>
      </c>
      <c r="H105" s="293">
        <f>G105/24</f>
        <v>0</v>
      </c>
      <c r="L105"/>
      <c r="M105" s="52"/>
      <c r="N105"/>
      <c r="O105"/>
      <c r="P105"/>
      <c r="Q105"/>
      <c r="R105"/>
    </row>
    <row r="106" spans="3:18" s="4" customFormat="1" ht="15" thickBot="1">
      <c r="C106" s="15">
        <v>94</v>
      </c>
      <c r="D106" s="16" t="s">
        <v>92</v>
      </c>
      <c r="E106" s="299">
        <v>8</v>
      </c>
      <c r="F106" s="407"/>
      <c r="G106" s="422">
        <f t="shared" si="4"/>
        <v>0</v>
      </c>
      <c r="H106" s="300">
        <f>G106/24</f>
        <v>0</v>
      </c>
      <c r="L106"/>
      <c r="M106"/>
      <c r="N106"/>
      <c r="O106"/>
      <c r="P106"/>
      <c r="Q106"/>
      <c r="R106"/>
    </row>
    <row r="107" spans="3:8" s="4" customFormat="1" ht="15.75" thickBot="1">
      <c r="C107" s="81"/>
      <c r="D107" s="23" t="s">
        <v>93</v>
      </c>
      <c r="E107" s="92" t="s">
        <v>5</v>
      </c>
      <c r="F107" s="93" t="s">
        <v>307</v>
      </c>
      <c r="G107" s="94" t="s">
        <v>308</v>
      </c>
      <c r="H107" s="148" t="s">
        <v>309</v>
      </c>
    </row>
    <row r="108" spans="3:8" s="4" customFormat="1" ht="14.25">
      <c r="C108" s="198">
        <v>95</v>
      </c>
      <c r="D108" s="199" t="s">
        <v>94</v>
      </c>
      <c r="E108" s="200">
        <v>28</v>
      </c>
      <c r="F108" s="572"/>
      <c r="G108" s="573">
        <f>F108/E108</f>
        <v>0</v>
      </c>
      <c r="H108" s="201">
        <f aca="true" t="shared" si="5" ref="H108:H115">G108/32</f>
        <v>0</v>
      </c>
    </row>
    <row r="109" spans="3:8" s="4" customFormat="1" ht="15" thickBot="1">
      <c r="C109" s="202">
        <v>96</v>
      </c>
      <c r="D109" s="203" t="s">
        <v>95</v>
      </c>
      <c r="E109" s="204">
        <v>28</v>
      </c>
      <c r="F109" s="571"/>
      <c r="G109" s="574">
        <f aca="true" t="shared" si="6" ref="G109:G131">F109/E109</f>
        <v>0</v>
      </c>
      <c r="H109" s="205">
        <f t="shared" si="5"/>
        <v>0</v>
      </c>
    </row>
    <row r="110" spans="3:8" s="4" customFormat="1" ht="14.25">
      <c r="C110" s="198">
        <v>97</v>
      </c>
      <c r="D110" s="206" t="s">
        <v>96</v>
      </c>
      <c r="E110" s="207">
        <v>15</v>
      </c>
      <c r="F110" s="575"/>
      <c r="G110" s="573">
        <f t="shared" si="6"/>
        <v>0</v>
      </c>
      <c r="H110" s="208">
        <f t="shared" si="5"/>
        <v>0</v>
      </c>
    </row>
    <row r="111" spans="3:8" s="4" customFormat="1" ht="15" thickBot="1">
      <c r="C111" s="202">
        <v>98</v>
      </c>
      <c r="D111" s="209" t="s">
        <v>97</v>
      </c>
      <c r="E111" s="210">
        <v>15</v>
      </c>
      <c r="F111" s="576"/>
      <c r="G111" s="574">
        <f t="shared" si="6"/>
        <v>0</v>
      </c>
      <c r="H111" s="205">
        <f t="shared" si="5"/>
        <v>0</v>
      </c>
    </row>
    <row r="112" spans="3:8" s="4" customFormat="1" ht="14.25">
      <c r="C112" s="198">
        <v>99</v>
      </c>
      <c r="D112" s="206" t="s">
        <v>98</v>
      </c>
      <c r="E112" s="207">
        <v>22</v>
      </c>
      <c r="F112" s="575"/>
      <c r="G112" s="573">
        <f t="shared" si="6"/>
        <v>0</v>
      </c>
      <c r="H112" s="208">
        <f t="shared" si="5"/>
        <v>0</v>
      </c>
    </row>
    <row r="113" spans="3:8" s="4" customFormat="1" ht="15" thickBot="1">
      <c r="C113" s="202">
        <v>100</v>
      </c>
      <c r="D113" s="209" t="s">
        <v>99</v>
      </c>
      <c r="E113" s="210">
        <v>22</v>
      </c>
      <c r="F113" s="576"/>
      <c r="G113" s="574">
        <f t="shared" si="6"/>
        <v>0</v>
      </c>
      <c r="H113" s="205">
        <f t="shared" si="5"/>
        <v>0</v>
      </c>
    </row>
    <row r="114" spans="3:8" s="4" customFormat="1" ht="14.25">
      <c r="C114" s="198">
        <v>101</v>
      </c>
      <c r="D114" s="206" t="s">
        <v>100</v>
      </c>
      <c r="E114" s="207">
        <v>14</v>
      </c>
      <c r="F114" s="575"/>
      <c r="G114" s="573">
        <f t="shared" si="6"/>
        <v>0</v>
      </c>
      <c r="H114" s="208">
        <f t="shared" si="5"/>
        <v>0</v>
      </c>
    </row>
    <row r="115" spans="3:8" s="4" customFormat="1" ht="15" thickBot="1">
      <c r="C115" s="202">
        <v>102</v>
      </c>
      <c r="D115" s="209" t="s">
        <v>101</v>
      </c>
      <c r="E115" s="211">
        <v>14</v>
      </c>
      <c r="F115" s="576"/>
      <c r="G115" s="574">
        <f t="shared" si="6"/>
        <v>0</v>
      </c>
      <c r="H115" s="205">
        <f t="shared" si="5"/>
        <v>0</v>
      </c>
    </row>
    <row r="116" spans="3:18" s="4" customFormat="1" ht="14.25">
      <c r="C116" s="198">
        <v>103</v>
      </c>
      <c r="D116" s="212" t="s">
        <v>215</v>
      </c>
      <c r="E116" s="213">
        <v>10</v>
      </c>
      <c r="F116" s="572"/>
      <c r="G116" s="573">
        <f t="shared" si="6"/>
        <v>0</v>
      </c>
      <c r="H116" s="214">
        <f>G116/24</f>
        <v>0</v>
      </c>
      <c r="L116"/>
      <c r="M116"/>
      <c r="N116"/>
      <c r="O116"/>
      <c r="P116"/>
      <c r="Q116"/>
      <c r="R116"/>
    </row>
    <row r="117" spans="3:18" s="4" customFormat="1" ht="15" thickBot="1">
      <c r="C117" s="202">
        <v>104</v>
      </c>
      <c r="D117" s="215" t="s">
        <v>214</v>
      </c>
      <c r="E117" s="216">
        <v>10</v>
      </c>
      <c r="F117" s="571"/>
      <c r="G117" s="574">
        <f t="shared" si="6"/>
        <v>0</v>
      </c>
      <c r="H117" s="217">
        <f aca="true" t="shared" si="7" ref="H117:H123">G117/24</f>
        <v>0</v>
      </c>
      <c r="L117"/>
      <c r="M117"/>
      <c r="N117"/>
      <c r="O117"/>
      <c r="P117"/>
      <c r="Q117"/>
      <c r="R117"/>
    </row>
    <row r="118" spans="3:18" s="4" customFormat="1" ht="14.25">
      <c r="C118" s="218">
        <v>105</v>
      </c>
      <c r="D118" s="219" t="s">
        <v>216</v>
      </c>
      <c r="E118" s="220">
        <v>10</v>
      </c>
      <c r="F118" s="572"/>
      <c r="G118" s="578">
        <f t="shared" si="6"/>
        <v>0</v>
      </c>
      <c r="H118" s="221">
        <f t="shared" si="7"/>
        <v>0</v>
      </c>
      <c r="L118"/>
      <c r="M118"/>
      <c r="N118"/>
      <c r="O118"/>
      <c r="P118"/>
      <c r="Q118"/>
      <c r="R118"/>
    </row>
    <row r="119" spans="3:18" s="4" customFormat="1" ht="15" thickBot="1">
      <c r="C119" s="202">
        <v>106</v>
      </c>
      <c r="D119" s="222" t="s">
        <v>217</v>
      </c>
      <c r="E119" s="223">
        <v>10</v>
      </c>
      <c r="F119" s="571"/>
      <c r="G119" s="577">
        <f t="shared" si="6"/>
        <v>0</v>
      </c>
      <c r="H119" s="224">
        <f t="shared" si="7"/>
        <v>0</v>
      </c>
      <c r="L119"/>
      <c r="M119"/>
      <c r="N119"/>
      <c r="O119"/>
      <c r="P119"/>
      <c r="Q119"/>
      <c r="R119"/>
    </row>
    <row r="120" spans="3:18" s="4" customFormat="1" ht="14.25">
      <c r="C120" s="198">
        <v>107</v>
      </c>
      <c r="D120" s="219" t="s">
        <v>218</v>
      </c>
      <c r="E120" s="213">
        <v>10</v>
      </c>
      <c r="F120" s="572"/>
      <c r="G120" s="573">
        <f t="shared" si="6"/>
        <v>0</v>
      </c>
      <c r="H120" s="225">
        <f t="shared" si="7"/>
        <v>0</v>
      </c>
      <c r="L120"/>
      <c r="M120"/>
      <c r="N120"/>
      <c r="O120"/>
      <c r="P120"/>
      <c r="Q120"/>
      <c r="R120"/>
    </row>
    <row r="121" spans="3:18" s="4" customFormat="1" ht="15" thickBot="1">
      <c r="C121" s="202">
        <v>108</v>
      </c>
      <c r="D121" s="222" t="s">
        <v>219</v>
      </c>
      <c r="E121" s="223">
        <v>10</v>
      </c>
      <c r="F121" s="571"/>
      <c r="G121" s="574">
        <f t="shared" si="6"/>
        <v>0</v>
      </c>
      <c r="H121" s="224">
        <f t="shared" si="7"/>
        <v>0</v>
      </c>
      <c r="L121"/>
      <c r="M121"/>
      <c r="N121"/>
      <c r="O121"/>
      <c r="P121"/>
      <c r="Q121"/>
      <c r="R121"/>
    </row>
    <row r="122" spans="3:18" s="4" customFormat="1" ht="14.25">
      <c r="C122" s="198">
        <v>109</v>
      </c>
      <c r="D122" s="226" t="s">
        <v>220</v>
      </c>
      <c r="E122" s="213">
        <v>10</v>
      </c>
      <c r="F122" s="572"/>
      <c r="G122" s="573">
        <f t="shared" si="6"/>
        <v>0</v>
      </c>
      <c r="H122" s="580">
        <f t="shared" si="7"/>
        <v>0</v>
      </c>
      <c r="L122"/>
      <c r="M122"/>
      <c r="N122"/>
      <c r="O122"/>
      <c r="P122"/>
      <c r="Q122"/>
      <c r="R122"/>
    </row>
    <row r="123" spans="3:18" s="4" customFormat="1" ht="15" thickBot="1">
      <c r="C123" s="202">
        <v>110</v>
      </c>
      <c r="D123" s="227" t="s">
        <v>221</v>
      </c>
      <c r="E123" s="223">
        <v>10</v>
      </c>
      <c r="F123" s="571"/>
      <c r="G123" s="574">
        <f t="shared" si="6"/>
        <v>0</v>
      </c>
      <c r="H123" s="228">
        <f t="shared" si="7"/>
        <v>0</v>
      </c>
      <c r="L123"/>
      <c r="M123"/>
      <c r="N123"/>
      <c r="O123"/>
      <c r="P123"/>
      <c r="Q123"/>
      <c r="R123"/>
    </row>
    <row r="124" spans="3:8" s="4" customFormat="1" ht="14.25">
      <c r="C124" s="198">
        <v>111</v>
      </c>
      <c r="D124" s="206" t="s">
        <v>102</v>
      </c>
      <c r="E124" s="229">
        <v>10</v>
      </c>
      <c r="F124" s="575"/>
      <c r="G124" s="573">
        <f t="shared" si="6"/>
        <v>0</v>
      </c>
      <c r="H124" s="208">
        <f>G124/24</f>
        <v>0</v>
      </c>
    </row>
    <row r="125" spans="3:8" s="4" customFormat="1" ht="15" thickBot="1">
      <c r="C125" s="202">
        <v>112</v>
      </c>
      <c r="D125" s="209" t="s">
        <v>103</v>
      </c>
      <c r="E125" s="210">
        <v>10</v>
      </c>
      <c r="F125" s="576"/>
      <c r="G125" s="574">
        <f t="shared" si="6"/>
        <v>0</v>
      </c>
      <c r="H125" s="230">
        <f>G125/24</f>
        <v>0</v>
      </c>
    </row>
    <row r="126" spans="3:8" s="4" customFormat="1" ht="14.25">
      <c r="C126" s="198">
        <v>113</v>
      </c>
      <c r="D126" s="206" t="s">
        <v>104</v>
      </c>
      <c r="E126" s="207">
        <v>10</v>
      </c>
      <c r="F126" s="579"/>
      <c r="G126" s="578">
        <f t="shared" si="6"/>
        <v>0</v>
      </c>
      <c r="H126" s="208">
        <f>G126/24</f>
        <v>0</v>
      </c>
    </row>
    <row r="127" spans="3:8" s="4" customFormat="1" ht="15" thickBot="1">
      <c r="C127" s="202">
        <v>114</v>
      </c>
      <c r="D127" s="209" t="s">
        <v>105</v>
      </c>
      <c r="E127" s="210">
        <v>10</v>
      </c>
      <c r="F127" s="571"/>
      <c r="G127" s="577">
        <f t="shared" si="6"/>
        <v>0</v>
      </c>
      <c r="H127" s="230">
        <f>G127/24</f>
        <v>0</v>
      </c>
    </row>
    <row r="128" spans="3:8" s="4" customFormat="1" ht="15" thickBot="1">
      <c r="C128" s="198">
        <v>115</v>
      </c>
      <c r="D128" s="206" t="s">
        <v>106</v>
      </c>
      <c r="E128" s="207">
        <v>6</v>
      </c>
      <c r="F128" s="575"/>
      <c r="G128" s="573">
        <f t="shared" si="6"/>
        <v>0</v>
      </c>
      <c r="H128" s="230">
        <f>G128/20</f>
        <v>0</v>
      </c>
    </row>
    <row r="129" spans="3:8" s="4" customFormat="1" ht="15" thickBot="1">
      <c r="C129" s="202">
        <v>116</v>
      </c>
      <c r="D129" s="209" t="s">
        <v>107</v>
      </c>
      <c r="E129" s="210">
        <v>6</v>
      </c>
      <c r="F129" s="576"/>
      <c r="G129" s="574">
        <f t="shared" si="6"/>
        <v>0</v>
      </c>
      <c r="H129" s="230">
        <f>G129/20</f>
        <v>0</v>
      </c>
    </row>
    <row r="130" spans="3:8" s="4" customFormat="1" ht="15" thickBot="1">
      <c r="C130" s="198">
        <v>117</v>
      </c>
      <c r="D130" s="206" t="s">
        <v>108</v>
      </c>
      <c r="E130" s="207">
        <v>6</v>
      </c>
      <c r="F130" s="579"/>
      <c r="G130" s="578">
        <f t="shared" si="6"/>
        <v>0</v>
      </c>
      <c r="H130" s="208">
        <f>G130/20</f>
        <v>0</v>
      </c>
    </row>
    <row r="131" spans="3:8" s="4" customFormat="1" ht="15" thickBot="1">
      <c r="C131" s="231">
        <v>118</v>
      </c>
      <c r="D131" s="209" t="s">
        <v>109</v>
      </c>
      <c r="E131" s="210">
        <v>6</v>
      </c>
      <c r="F131" s="571"/>
      <c r="G131" s="577">
        <f t="shared" si="6"/>
        <v>0</v>
      </c>
      <c r="H131" s="208">
        <f>G131/20</f>
        <v>0</v>
      </c>
    </row>
    <row r="132" spans="3:8" s="4" customFormat="1" ht="15.75" thickBot="1">
      <c r="C132" s="83"/>
      <c r="D132" s="82" t="s">
        <v>110</v>
      </c>
      <c r="E132" s="89" t="s">
        <v>5</v>
      </c>
      <c r="F132" s="90" t="s">
        <v>307</v>
      </c>
      <c r="G132" s="91" t="s">
        <v>308</v>
      </c>
      <c r="H132" s="149" t="s">
        <v>309</v>
      </c>
    </row>
    <row r="133" spans="3:8" s="4" customFormat="1" ht="14.25">
      <c r="C133" s="46">
        <v>119</v>
      </c>
      <c r="D133" s="499" t="s">
        <v>282</v>
      </c>
      <c r="E133" s="500">
        <v>32</v>
      </c>
      <c r="F133" s="561"/>
      <c r="G133" s="563">
        <f>F133/E133</f>
        <v>0</v>
      </c>
      <c r="H133" s="524">
        <f>G133/84</f>
        <v>0</v>
      </c>
    </row>
    <row r="134" spans="3:8" s="4" customFormat="1" ht="14.25">
      <c r="C134" s="15">
        <v>120</v>
      </c>
      <c r="D134" s="504" t="s">
        <v>203</v>
      </c>
      <c r="E134" s="505">
        <v>32</v>
      </c>
      <c r="F134" s="567"/>
      <c r="G134" s="553">
        <f aca="true" t="shared" si="8" ref="G134:G197">F134/E134</f>
        <v>0</v>
      </c>
      <c r="H134" s="527">
        <f aca="true" t="shared" si="9" ref="H134:H168">G134/84</f>
        <v>0</v>
      </c>
    </row>
    <row r="135" spans="3:8" s="4" customFormat="1" ht="14.25">
      <c r="C135" s="57">
        <v>121</v>
      </c>
      <c r="D135" s="506" t="s">
        <v>208</v>
      </c>
      <c r="E135" s="507">
        <v>32</v>
      </c>
      <c r="F135" s="548"/>
      <c r="G135" s="552">
        <f t="shared" si="8"/>
        <v>0</v>
      </c>
      <c r="H135" s="527">
        <f t="shared" si="9"/>
        <v>0</v>
      </c>
    </row>
    <row r="136" spans="3:8" s="4" customFormat="1" ht="14.25">
      <c r="C136" s="47">
        <v>122</v>
      </c>
      <c r="D136" s="506" t="s">
        <v>322</v>
      </c>
      <c r="E136" s="508">
        <v>32</v>
      </c>
      <c r="F136" s="567"/>
      <c r="G136" s="552">
        <f t="shared" si="8"/>
        <v>0</v>
      </c>
      <c r="H136" s="525">
        <f t="shared" si="9"/>
        <v>0</v>
      </c>
    </row>
    <row r="137" spans="2:8" s="4" customFormat="1" ht="14.25">
      <c r="B137" s="108"/>
      <c r="C137" s="109">
        <v>123</v>
      </c>
      <c r="D137" s="509" t="s">
        <v>323</v>
      </c>
      <c r="E137" s="505">
        <v>32</v>
      </c>
      <c r="F137" s="567"/>
      <c r="G137" s="553">
        <f t="shared" si="8"/>
        <v>0</v>
      </c>
      <c r="H137" s="525">
        <f t="shared" si="9"/>
        <v>0</v>
      </c>
    </row>
    <row r="138" spans="2:8" s="4" customFormat="1" ht="14.25">
      <c r="B138" s="108"/>
      <c r="C138" s="109">
        <v>124</v>
      </c>
      <c r="D138" s="509" t="s">
        <v>427</v>
      </c>
      <c r="E138" s="505">
        <v>32</v>
      </c>
      <c r="F138" s="548"/>
      <c r="G138" s="552">
        <f t="shared" si="8"/>
        <v>0</v>
      </c>
      <c r="H138" s="526">
        <f t="shared" si="9"/>
        <v>0</v>
      </c>
    </row>
    <row r="139" spans="2:8" s="4" customFormat="1" ht="14.25">
      <c r="B139" s="108"/>
      <c r="C139" s="110">
        <v>125</v>
      </c>
      <c r="D139" s="510" t="s">
        <v>324</v>
      </c>
      <c r="E139" s="507">
        <v>32</v>
      </c>
      <c r="F139" s="582"/>
      <c r="G139" s="552">
        <f t="shared" si="8"/>
        <v>0</v>
      </c>
      <c r="H139" s="527">
        <f t="shared" si="9"/>
        <v>0</v>
      </c>
    </row>
    <row r="140" spans="2:8" s="4" customFormat="1" ht="14.25">
      <c r="B140" s="108"/>
      <c r="C140" s="110">
        <v>126</v>
      </c>
      <c r="D140" s="510" t="s">
        <v>325</v>
      </c>
      <c r="E140" s="507">
        <v>32</v>
      </c>
      <c r="F140" s="582"/>
      <c r="G140" s="583">
        <f t="shared" si="8"/>
        <v>0</v>
      </c>
      <c r="H140" s="525">
        <f t="shared" si="9"/>
        <v>0</v>
      </c>
    </row>
    <row r="141" spans="2:8" s="4" customFormat="1" ht="14.25">
      <c r="B141" s="108"/>
      <c r="C141" s="107">
        <v>127</v>
      </c>
      <c r="D141" s="511" t="s">
        <v>326</v>
      </c>
      <c r="E141" s="512">
        <v>32</v>
      </c>
      <c r="F141" s="582"/>
      <c r="G141" s="553">
        <f t="shared" si="8"/>
        <v>0</v>
      </c>
      <c r="H141" s="525">
        <f t="shared" si="9"/>
        <v>0</v>
      </c>
    </row>
    <row r="142" spans="3:8" s="4" customFormat="1" ht="14.25">
      <c r="C142" s="47">
        <v>128</v>
      </c>
      <c r="D142" s="513" t="s">
        <v>327</v>
      </c>
      <c r="E142" s="507">
        <v>32</v>
      </c>
      <c r="F142" s="582"/>
      <c r="G142" s="552">
        <f t="shared" si="8"/>
        <v>0</v>
      </c>
      <c r="H142" s="526">
        <f t="shared" si="9"/>
        <v>0</v>
      </c>
    </row>
    <row r="143" spans="3:8" s="4" customFormat="1" ht="14.25">
      <c r="C143" s="77">
        <v>129</v>
      </c>
      <c r="D143" s="514" t="s">
        <v>328</v>
      </c>
      <c r="E143" s="507">
        <v>32</v>
      </c>
      <c r="F143" s="582"/>
      <c r="G143" s="552">
        <f t="shared" si="8"/>
        <v>0</v>
      </c>
      <c r="H143" s="525">
        <f t="shared" si="9"/>
        <v>0</v>
      </c>
    </row>
    <row r="144" spans="3:8" s="4" customFormat="1" ht="15" thickBot="1">
      <c r="C144" s="77">
        <v>130</v>
      </c>
      <c r="D144" s="515" t="s">
        <v>329</v>
      </c>
      <c r="E144" s="516">
        <v>32</v>
      </c>
      <c r="F144" s="581"/>
      <c r="G144" s="559">
        <f t="shared" si="8"/>
        <v>0</v>
      </c>
      <c r="H144" s="541">
        <f t="shared" si="9"/>
        <v>0</v>
      </c>
    </row>
    <row r="145" spans="3:8" s="4" customFormat="1" ht="14.25">
      <c r="C145" s="77">
        <v>131</v>
      </c>
      <c r="D145" s="514" t="s">
        <v>284</v>
      </c>
      <c r="E145" s="517">
        <v>28</v>
      </c>
      <c r="F145" s="561"/>
      <c r="G145" s="502">
        <f t="shared" si="8"/>
        <v>0</v>
      </c>
      <c r="H145" s="524">
        <f t="shared" si="9"/>
        <v>0</v>
      </c>
    </row>
    <row r="146" spans="3:8" s="4" customFormat="1" ht="14.25">
      <c r="C146" s="111">
        <v>132</v>
      </c>
      <c r="D146" s="518" t="s">
        <v>205</v>
      </c>
      <c r="E146" s="519">
        <v>28</v>
      </c>
      <c r="F146" s="567"/>
      <c r="G146" s="549">
        <f t="shared" si="8"/>
        <v>0</v>
      </c>
      <c r="H146" s="525">
        <f t="shared" si="9"/>
        <v>0</v>
      </c>
    </row>
    <row r="147" spans="3:8" s="4" customFormat="1" ht="14.25">
      <c r="C147" s="111">
        <v>133</v>
      </c>
      <c r="D147" s="518" t="s">
        <v>210</v>
      </c>
      <c r="E147" s="520">
        <v>28</v>
      </c>
      <c r="F147" s="567"/>
      <c r="G147" s="549">
        <f t="shared" si="8"/>
        <v>0</v>
      </c>
      <c r="H147" s="525">
        <f t="shared" si="9"/>
        <v>0</v>
      </c>
    </row>
    <row r="148" spans="3:8" s="4" customFormat="1" ht="14.25">
      <c r="C148" s="60">
        <v>134</v>
      </c>
      <c r="D148" s="518" t="s">
        <v>330</v>
      </c>
      <c r="E148" s="519">
        <v>28</v>
      </c>
      <c r="F148" s="548"/>
      <c r="G148" s="549">
        <f t="shared" si="8"/>
        <v>0</v>
      </c>
      <c r="H148" s="526">
        <f t="shared" si="9"/>
        <v>0</v>
      </c>
    </row>
    <row r="149" spans="3:8" s="4" customFormat="1" ht="14.25">
      <c r="C149" s="112">
        <v>135</v>
      </c>
      <c r="D149" s="518" t="s">
        <v>331</v>
      </c>
      <c r="E149" s="520">
        <v>28</v>
      </c>
      <c r="F149" s="582"/>
      <c r="G149" s="549">
        <f t="shared" si="8"/>
        <v>0</v>
      </c>
      <c r="H149" s="525">
        <f t="shared" si="9"/>
        <v>0</v>
      </c>
    </row>
    <row r="150" spans="3:8" s="4" customFormat="1" ht="14.25">
      <c r="C150" s="76">
        <v>136</v>
      </c>
      <c r="D150" s="514" t="s">
        <v>428</v>
      </c>
      <c r="E150" s="517">
        <v>28</v>
      </c>
      <c r="F150" s="582"/>
      <c r="G150" s="549">
        <f t="shared" si="8"/>
        <v>0</v>
      </c>
      <c r="H150" s="526">
        <f t="shared" si="9"/>
        <v>0</v>
      </c>
    </row>
    <row r="151" spans="3:8" s="4" customFormat="1" ht="14.25">
      <c r="C151" s="110">
        <v>137</v>
      </c>
      <c r="D151" s="510" t="s">
        <v>332</v>
      </c>
      <c r="E151" s="519">
        <v>28</v>
      </c>
      <c r="F151" s="567"/>
      <c r="G151" s="549">
        <f t="shared" si="8"/>
        <v>0</v>
      </c>
      <c r="H151" s="527">
        <f t="shared" si="9"/>
        <v>0</v>
      </c>
    </row>
    <row r="152" spans="3:8" s="4" customFormat="1" ht="14.25">
      <c r="C152" s="77">
        <v>138</v>
      </c>
      <c r="D152" s="513" t="s">
        <v>333</v>
      </c>
      <c r="E152" s="519">
        <v>28</v>
      </c>
      <c r="F152" s="567"/>
      <c r="G152" s="549">
        <f t="shared" si="8"/>
        <v>0</v>
      </c>
      <c r="H152" s="527">
        <f t="shared" si="9"/>
        <v>0</v>
      </c>
    </row>
    <row r="153" spans="3:8" s="4" customFormat="1" ht="14.25">
      <c r="C153" s="111">
        <v>139</v>
      </c>
      <c r="D153" s="518" t="s">
        <v>334</v>
      </c>
      <c r="E153" s="519">
        <v>28</v>
      </c>
      <c r="F153" s="567"/>
      <c r="G153" s="549">
        <f t="shared" si="8"/>
        <v>0</v>
      </c>
      <c r="H153" s="525">
        <f t="shared" si="9"/>
        <v>0</v>
      </c>
    </row>
    <row r="154" spans="3:8" s="4" customFormat="1" ht="14.25">
      <c r="C154" s="60">
        <v>140</v>
      </c>
      <c r="D154" s="518" t="s">
        <v>335</v>
      </c>
      <c r="E154" s="520">
        <v>28</v>
      </c>
      <c r="F154" s="548"/>
      <c r="G154" s="552">
        <f t="shared" si="8"/>
        <v>0</v>
      </c>
      <c r="H154" s="525">
        <f t="shared" si="9"/>
        <v>0</v>
      </c>
    </row>
    <row r="155" spans="3:8" s="4" customFormat="1" ht="14.25">
      <c r="C155" s="77">
        <v>141</v>
      </c>
      <c r="D155" s="513" t="s">
        <v>336</v>
      </c>
      <c r="E155" s="519">
        <v>28</v>
      </c>
      <c r="F155" s="582"/>
      <c r="G155" s="553">
        <f t="shared" si="8"/>
        <v>0</v>
      </c>
      <c r="H155" s="525">
        <f t="shared" si="9"/>
        <v>0</v>
      </c>
    </row>
    <row r="156" spans="3:8" s="4" customFormat="1" ht="15" thickBot="1">
      <c r="C156" s="47">
        <v>142</v>
      </c>
      <c r="D156" s="514" t="s">
        <v>337</v>
      </c>
      <c r="E156" s="517">
        <v>28</v>
      </c>
      <c r="F156" s="581"/>
      <c r="G156" s="559">
        <f t="shared" si="8"/>
        <v>0</v>
      </c>
      <c r="H156" s="541">
        <f t="shared" si="9"/>
        <v>0</v>
      </c>
    </row>
    <row r="157" spans="3:8" s="4" customFormat="1" ht="14.25">
      <c r="C157" s="56">
        <v>143</v>
      </c>
      <c r="D157" s="499" t="s">
        <v>283</v>
      </c>
      <c r="E157" s="521">
        <v>23</v>
      </c>
      <c r="F157" s="561"/>
      <c r="G157" s="563">
        <f t="shared" si="8"/>
        <v>0</v>
      </c>
      <c r="H157" s="524">
        <f t="shared" si="9"/>
        <v>0</v>
      </c>
    </row>
    <row r="158" spans="3:8" s="4" customFormat="1" ht="14.25">
      <c r="C158" s="15">
        <v>144</v>
      </c>
      <c r="D158" s="504" t="s">
        <v>204</v>
      </c>
      <c r="E158" s="507">
        <v>23</v>
      </c>
      <c r="F158" s="567"/>
      <c r="G158" s="553">
        <f t="shared" si="8"/>
        <v>0</v>
      </c>
      <c r="H158" s="525">
        <f t="shared" si="9"/>
        <v>0</v>
      </c>
    </row>
    <row r="159" spans="3:8" s="4" customFormat="1" ht="14.25">
      <c r="C159" s="57">
        <v>145</v>
      </c>
      <c r="D159" s="513" t="s">
        <v>209</v>
      </c>
      <c r="E159" s="508">
        <v>23</v>
      </c>
      <c r="F159" s="567"/>
      <c r="G159" s="549">
        <f t="shared" si="8"/>
        <v>0</v>
      </c>
      <c r="H159" s="526">
        <f t="shared" si="9"/>
        <v>0</v>
      </c>
    </row>
    <row r="160" spans="3:8" s="4" customFormat="1" ht="14.25">
      <c r="C160" s="47">
        <v>146</v>
      </c>
      <c r="D160" s="504" t="s">
        <v>338</v>
      </c>
      <c r="E160" s="505">
        <v>23</v>
      </c>
      <c r="F160" s="567"/>
      <c r="G160" s="552">
        <f t="shared" si="8"/>
        <v>0</v>
      </c>
      <c r="H160" s="525">
        <f t="shared" si="9"/>
        <v>0</v>
      </c>
    </row>
    <row r="161" spans="3:8" s="4" customFormat="1" ht="14.25">
      <c r="C161" s="113">
        <v>147</v>
      </c>
      <c r="D161" s="522" t="s">
        <v>339</v>
      </c>
      <c r="E161" s="507">
        <v>23</v>
      </c>
      <c r="F161" s="567"/>
      <c r="G161" s="553">
        <f t="shared" si="8"/>
        <v>0</v>
      </c>
      <c r="H161" s="525">
        <f t="shared" si="9"/>
        <v>0</v>
      </c>
    </row>
    <row r="162" spans="3:8" s="4" customFormat="1" ht="14.25">
      <c r="C162" s="47">
        <v>148</v>
      </c>
      <c r="D162" s="504" t="s">
        <v>429</v>
      </c>
      <c r="E162" s="508">
        <v>23</v>
      </c>
      <c r="F162" s="548"/>
      <c r="G162" s="552">
        <f t="shared" si="8"/>
        <v>0</v>
      </c>
      <c r="H162" s="541">
        <f t="shared" si="9"/>
        <v>0</v>
      </c>
    </row>
    <row r="163" spans="2:8" s="4" customFormat="1" ht="14.25">
      <c r="B163" s="108"/>
      <c r="C163" s="106">
        <v>149</v>
      </c>
      <c r="D163" s="522" t="s">
        <v>340</v>
      </c>
      <c r="E163" s="507">
        <v>23</v>
      </c>
      <c r="F163" s="567"/>
      <c r="G163" s="552">
        <f t="shared" si="8"/>
        <v>0</v>
      </c>
      <c r="H163" s="526">
        <f t="shared" si="9"/>
        <v>0</v>
      </c>
    </row>
    <row r="164" spans="3:8" s="4" customFormat="1" ht="14.25">
      <c r="C164" s="113">
        <v>150</v>
      </c>
      <c r="D164" s="523" t="s">
        <v>341</v>
      </c>
      <c r="E164" s="512">
        <v>23</v>
      </c>
      <c r="F164" s="567"/>
      <c r="G164" s="552">
        <f t="shared" si="8"/>
        <v>0</v>
      </c>
      <c r="H164" s="525">
        <f t="shared" si="9"/>
        <v>0</v>
      </c>
    </row>
    <row r="165" spans="3:8" s="4" customFormat="1" ht="14.25">
      <c r="C165" s="113">
        <v>151</v>
      </c>
      <c r="D165" s="522" t="s">
        <v>342</v>
      </c>
      <c r="E165" s="507">
        <v>23</v>
      </c>
      <c r="F165" s="567"/>
      <c r="G165" s="552">
        <f t="shared" si="8"/>
        <v>0</v>
      </c>
      <c r="H165" s="527">
        <f t="shared" si="9"/>
        <v>0</v>
      </c>
    </row>
    <row r="166" spans="3:8" s="4" customFormat="1" ht="14.25">
      <c r="C166" s="47">
        <v>152</v>
      </c>
      <c r="D166" s="504" t="s">
        <v>343</v>
      </c>
      <c r="E166" s="508">
        <v>23</v>
      </c>
      <c r="F166" s="567"/>
      <c r="G166" s="552">
        <f t="shared" si="8"/>
        <v>0</v>
      </c>
      <c r="H166" s="525">
        <f t="shared" si="9"/>
        <v>0</v>
      </c>
    </row>
    <row r="167" spans="3:8" s="4" customFormat="1" ht="14.25">
      <c r="C167" s="113">
        <v>153</v>
      </c>
      <c r="D167" s="522" t="s">
        <v>344</v>
      </c>
      <c r="E167" s="584">
        <v>23</v>
      </c>
      <c r="F167" s="554"/>
      <c r="G167" s="587">
        <f t="shared" si="8"/>
        <v>0</v>
      </c>
      <c r="H167" s="526">
        <f t="shared" si="9"/>
        <v>0</v>
      </c>
    </row>
    <row r="168" spans="3:8" s="4" customFormat="1" ht="15" thickBot="1">
      <c r="C168" s="78">
        <v>154</v>
      </c>
      <c r="D168" s="504" t="s">
        <v>345</v>
      </c>
      <c r="E168" s="585">
        <v>23</v>
      </c>
      <c r="F168" s="586"/>
      <c r="G168" s="553">
        <f t="shared" si="8"/>
        <v>0</v>
      </c>
      <c r="H168" s="528">
        <f t="shared" si="9"/>
        <v>0</v>
      </c>
    </row>
    <row r="169" spans="3:8" s="4" customFormat="1" ht="14.25">
      <c r="C169" s="27">
        <v>155</v>
      </c>
      <c r="D169" s="499" t="s">
        <v>285</v>
      </c>
      <c r="E169" s="521">
        <v>36</v>
      </c>
      <c r="F169" s="588"/>
      <c r="G169" s="563">
        <f t="shared" si="8"/>
        <v>0</v>
      </c>
      <c r="H169" s="524">
        <f>G169/32</f>
        <v>0</v>
      </c>
    </row>
    <row r="170" spans="3:8" s="4" customFormat="1" ht="14.25">
      <c r="C170" s="15">
        <v>156</v>
      </c>
      <c r="D170" s="504" t="s">
        <v>206</v>
      </c>
      <c r="E170" s="508">
        <v>36</v>
      </c>
      <c r="F170" s="548"/>
      <c r="G170" s="552">
        <f t="shared" si="8"/>
        <v>0</v>
      </c>
      <c r="H170" s="525">
        <f aca="true" t="shared" si="10" ref="H170:H180">G170/32</f>
        <v>0</v>
      </c>
    </row>
    <row r="171" spans="3:8" s="4" customFormat="1" ht="14.25">
      <c r="C171" s="22">
        <v>157</v>
      </c>
      <c r="D171" s="506" t="s">
        <v>211</v>
      </c>
      <c r="E171" s="505">
        <v>36</v>
      </c>
      <c r="F171" s="582"/>
      <c r="G171" s="553">
        <f t="shared" si="8"/>
        <v>0</v>
      </c>
      <c r="H171" s="526">
        <f t="shared" si="10"/>
        <v>0</v>
      </c>
    </row>
    <row r="172" spans="3:8" s="4" customFormat="1" ht="14.25">
      <c r="C172" s="76">
        <v>158</v>
      </c>
      <c r="D172" s="506" t="s">
        <v>346</v>
      </c>
      <c r="E172" s="505">
        <v>36</v>
      </c>
      <c r="F172" s="582"/>
      <c r="G172" s="552">
        <f t="shared" si="8"/>
        <v>0</v>
      </c>
      <c r="H172" s="527">
        <f t="shared" si="10"/>
        <v>0</v>
      </c>
    </row>
    <row r="173" spans="2:8" s="4" customFormat="1" ht="14.25">
      <c r="B173" s="108"/>
      <c r="C173" s="106">
        <v>159</v>
      </c>
      <c r="D173" s="513" t="s">
        <v>347</v>
      </c>
      <c r="E173" s="507">
        <v>36</v>
      </c>
      <c r="F173" s="567"/>
      <c r="G173" s="553">
        <f t="shared" si="8"/>
        <v>0</v>
      </c>
      <c r="H173" s="525">
        <f t="shared" si="10"/>
        <v>0</v>
      </c>
    </row>
    <row r="174" spans="2:8" s="4" customFormat="1" ht="14.25">
      <c r="B174" s="108"/>
      <c r="C174" s="107">
        <v>160</v>
      </c>
      <c r="D174" s="511" t="s">
        <v>430</v>
      </c>
      <c r="E174" s="512">
        <v>36</v>
      </c>
      <c r="F174" s="567"/>
      <c r="G174" s="552">
        <f t="shared" si="8"/>
        <v>0</v>
      </c>
      <c r="H174" s="526">
        <f t="shared" si="10"/>
        <v>0</v>
      </c>
    </row>
    <row r="175" spans="2:8" s="4" customFormat="1" ht="14.25">
      <c r="B175" s="108"/>
      <c r="C175" s="107">
        <v>161</v>
      </c>
      <c r="D175" s="511" t="s">
        <v>348</v>
      </c>
      <c r="E175" s="512">
        <v>36</v>
      </c>
      <c r="F175" s="567"/>
      <c r="G175" s="552">
        <f t="shared" si="8"/>
        <v>0</v>
      </c>
      <c r="H175" s="525">
        <f t="shared" si="10"/>
        <v>0</v>
      </c>
    </row>
    <row r="176" spans="2:8" s="4" customFormat="1" ht="14.25">
      <c r="B176" s="108"/>
      <c r="C176" s="114">
        <v>162</v>
      </c>
      <c r="D176" s="514" t="s">
        <v>349</v>
      </c>
      <c r="E176" s="508">
        <v>36</v>
      </c>
      <c r="F176" s="567"/>
      <c r="G176" s="552">
        <f t="shared" si="8"/>
        <v>0</v>
      </c>
      <c r="H176" s="526">
        <f t="shared" si="10"/>
        <v>0</v>
      </c>
    </row>
    <row r="177" spans="2:8" s="4" customFormat="1" ht="14.25">
      <c r="B177" s="108"/>
      <c r="C177" s="105">
        <v>163</v>
      </c>
      <c r="D177" s="506" t="s">
        <v>350</v>
      </c>
      <c r="E177" s="505">
        <v>36</v>
      </c>
      <c r="F177" s="567"/>
      <c r="G177" s="552">
        <f t="shared" si="8"/>
        <v>0</v>
      </c>
      <c r="H177" s="525">
        <f t="shared" si="10"/>
        <v>0</v>
      </c>
    </row>
    <row r="178" spans="2:8" s="4" customFormat="1" ht="14.25">
      <c r="B178" s="108"/>
      <c r="C178" s="106">
        <v>164</v>
      </c>
      <c r="D178" s="513" t="s">
        <v>351</v>
      </c>
      <c r="E178" s="507">
        <v>36</v>
      </c>
      <c r="F178" s="548"/>
      <c r="G178" s="553">
        <f t="shared" si="8"/>
        <v>0</v>
      </c>
      <c r="H178" s="525">
        <f t="shared" si="10"/>
        <v>0</v>
      </c>
    </row>
    <row r="179" spans="2:8" s="4" customFormat="1" ht="14.25">
      <c r="B179" s="108"/>
      <c r="C179" s="106">
        <v>165</v>
      </c>
      <c r="D179" s="513" t="s">
        <v>352</v>
      </c>
      <c r="E179" s="507">
        <v>36</v>
      </c>
      <c r="F179" s="567"/>
      <c r="G179" s="549">
        <f t="shared" si="8"/>
        <v>0</v>
      </c>
      <c r="H179" s="526">
        <f t="shared" si="10"/>
        <v>0</v>
      </c>
    </row>
    <row r="180" spans="3:8" s="4" customFormat="1" ht="15" thickBot="1">
      <c r="C180" s="47">
        <v>166</v>
      </c>
      <c r="D180" s="514" t="s">
        <v>353</v>
      </c>
      <c r="E180" s="508">
        <v>36</v>
      </c>
      <c r="F180" s="558"/>
      <c r="G180" s="559">
        <f t="shared" si="8"/>
        <v>0</v>
      </c>
      <c r="H180" s="528">
        <f t="shared" si="10"/>
        <v>0</v>
      </c>
    </row>
    <row r="181" spans="3:8" s="4" customFormat="1" ht="14.25">
      <c r="C181" s="46">
        <v>167</v>
      </c>
      <c r="D181" s="499" t="s">
        <v>286</v>
      </c>
      <c r="E181" s="500">
        <v>23</v>
      </c>
      <c r="F181" s="561"/>
      <c r="G181" s="502">
        <f t="shared" si="8"/>
        <v>0</v>
      </c>
      <c r="H181" s="503">
        <f>G181/24</f>
        <v>0</v>
      </c>
    </row>
    <row r="182" spans="3:8" s="4" customFormat="1" ht="14.25">
      <c r="C182" s="57">
        <v>168</v>
      </c>
      <c r="D182" s="504" t="s">
        <v>207</v>
      </c>
      <c r="E182" s="507">
        <v>23</v>
      </c>
      <c r="F182" s="567"/>
      <c r="G182" s="549">
        <f t="shared" si="8"/>
        <v>0</v>
      </c>
      <c r="H182" s="525">
        <f aca="true" t="shared" si="11" ref="H182:H204">G182/24</f>
        <v>0</v>
      </c>
    </row>
    <row r="183" spans="3:8" s="4" customFormat="1" ht="14.25">
      <c r="C183" s="116">
        <v>169</v>
      </c>
      <c r="D183" s="529" t="s">
        <v>212</v>
      </c>
      <c r="E183" s="530">
        <v>23</v>
      </c>
      <c r="F183" s="548"/>
      <c r="G183" s="549">
        <f t="shared" si="8"/>
        <v>0</v>
      </c>
      <c r="H183" s="525">
        <f t="shared" si="11"/>
        <v>0</v>
      </c>
    </row>
    <row r="184" spans="3:8" s="4" customFormat="1" ht="14.25">
      <c r="C184" s="109">
        <v>170</v>
      </c>
      <c r="D184" s="531" t="s">
        <v>354</v>
      </c>
      <c r="E184" s="532">
        <v>23</v>
      </c>
      <c r="F184" s="551"/>
      <c r="G184" s="549">
        <f t="shared" si="8"/>
        <v>0</v>
      </c>
      <c r="H184" s="526">
        <f t="shared" si="11"/>
        <v>0</v>
      </c>
    </row>
    <row r="185" spans="3:8" s="4" customFormat="1" ht="14.25">
      <c r="C185" s="110">
        <v>171</v>
      </c>
      <c r="D185" s="522" t="s">
        <v>357</v>
      </c>
      <c r="E185" s="533">
        <v>23</v>
      </c>
      <c r="F185" s="582"/>
      <c r="G185" s="549">
        <f t="shared" si="8"/>
        <v>0</v>
      </c>
      <c r="H185" s="527">
        <f t="shared" si="11"/>
        <v>0</v>
      </c>
    </row>
    <row r="186" spans="3:8" s="4" customFormat="1" ht="14.25">
      <c r="C186" s="110">
        <v>172</v>
      </c>
      <c r="D186" s="504" t="s">
        <v>431</v>
      </c>
      <c r="E186" s="530">
        <v>23</v>
      </c>
      <c r="F186" s="582"/>
      <c r="G186" s="552">
        <f t="shared" si="8"/>
        <v>0</v>
      </c>
      <c r="H186" s="527">
        <f t="shared" si="11"/>
        <v>0</v>
      </c>
    </row>
    <row r="187" spans="3:8" s="4" customFormat="1" ht="14.25">
      <c r="C187" s="116">
        <v>173</v>
      </c>
      <c r="D187" s="522" t="s">
        <v>358</v>
      </c>
      <c r="E187" s="533">
        <v>23</v>
      </c>
      <c r="F187" s="582"/>
      <c r="G187" s="583">
        <f t="shared" si="8"/>
        <v>0</v>
      </c>
      <c r="H187" s="527">
        <f t="shared" si="11"/>
        <v>0</v>
      </c>
    </row>
    <row r="188" spans="3:8" s="4" customFormat="1" ht="14.25">
      <c r="C188" s="117">
        <v>174</v>
      </c>
      <c r="D188" s="523" t="s">
        <v>359</v>
      </c>
      <c r="E188" s="534">
        <v>23</v>
      </c>
      <c r="F188" s="582"/>
      <c r="G188" s="583">
        <f t="shared" si="8"/>
        <v>0</v>
      </c>
      <c r="H188" s="525">
        <f t="shared" si="11"/>
        <v>0</v>
      </c>
    </row>
    <row r="189" spans="3:8" s="4" customFormat="1" ht="15" thickBot="1">
      <c r="C189" s="109">
        <v>175</v>
      </c>
      <c r="D189" s="504" t="s">
        <v>360</v>
      </c>
      <c r="E189" s="530">
        <v>23</v>
      </c>
      <c r="F189" s="582"/>
      <c r="G189" s="583">
        <f t="shared" si="8"/>
        <v>0</v>
      </c>
      <c r="H189" s="525">
        <f t="shared" si="11"/>
        <v>0</v>
      </c>
    </row>
    <row r="190" spans="3:9" s="4" customFormat="1" ht="14.25">
      <c r="C190" s="109">
        <v>176</v>
      </c>
      <c r="D190" s="531" t="s">
        <v>361</v>
      </c>
      <c r="E190" s="535">
        <v>23</v>
      </c>
      <c r="F190" s="582"/>
      <c r="G190" s="583">
        <f t="shared" si="8"/>
        <v>0</v>
      </c>
      <c r="H190" s="526">
        <f t="shared" si="11"/>
        <v>0</v>
      </c>
      <c r="I190" s="395"/>
    </row>
    <row r="191" spans="2:9" s="4" customFormat="1" ht="14.25">
      <c r="B191" s="108"/>
      <c r="C191" s="110">
        <v>177</v>
      </c>
      <c r="D191" s="522" t="s">
        <v>362</v>
      </c>
      <c r="E191" s="533">
        <v>23</v>
      </c>
      <c r="F191" s="582"/>
      <c r="G191" s="553">
        <f t="shared" si="8"/>
        <v>0</v>
      </c>
      <c r="H191" s="527">
        <f t="shared" si="11"/>
        <v>0</v>
      </c>
      <c r="I191" s="121"/>
    </row>
    <row r="192" spans="2:9" s="4" customFormat="1" ht="15" thickBot="1">
      <c r="B192" s="121"/>
      <c r="C192" s="118">
        <v>178</v>
      </c>
      <c r="D192" s="504" t="s">
        <v>363</v>
      </c>
      <c r="E192" s="530">
        <v>23</v>
      </c>
      <c r="F192" s="581"/>
      <c r="G192" s="559">
        <f t="shared" si="8"/>
        <v>0</v>
      </c>
      <c r="H192" s="528">
        <f t="shared" si="11"/>
        <v>0</v>
      </c>
      <c r="I192" s="121"/>
    </row>
    <row r="193" spans="2:9" s="4" customFormat="1" ht="14.25">
      <c r="B193" s="121"/>
      <c r="C193" s="119">
        <v>179</v>
      </c>
      <c r="D193" s="536" t="s">
        <v>355</v>
      </c>
      <c r="E193" s="537">
        <v>16</v>
      </c>
      <c r="F193" s="561"/>
      <c r="G193" s="502">
        <f t="shared" si="8"/>
        <v>0</v>
      </c>
      <c r="H193" s="524">
        <f t="shared" si="11"/>
        <v>0</v>
      </c>
      <c r="I193" s="121"/>
    </row>
    <row r="194" spans="2:9" s="4" customFormat="1" ht="15" thickBot="1">
      <c r="B194" s="121"/>
      <c r="C194" s="122">
        <v>180</v>
      </c>
      <c r="D194" s="538" t="s">
        <v>356</v>
      </c>
      <c r="E194" s="532">
        <v>16</v>
      </c>
      <c r="F194" s="550"/>
      <c r="G194" s="552">
        <f t="shared" si="8"/>
        <v>0</v>
      </c>
      <c r="H194" s="525">
        <f t="shared" si="11"/>
        <v>0</v>
      </c>
      <c r="I194" s="396"/>
    </row>
    <row r="195" spans="2:8" s="4" customFormat="1" ht="14.25">
      <c r="B195" s="121"/>
      <c r="C195" s="123">
        <v>181</v>
      </c>
      <c r="D195" s="529" t="s">
        <v>364</v>
      </c>
      <c r="E195" s="532">
        <v>16</v>
      </c>
      <c r="F195" s="550"/>
      <c r="G195" s="552">
        <f t="shared" si="8"/>
        <v>0</v>
      </c>
      <c r="H195" s="525">
        <f t="shared" si="11"/>
        <v>0</v>
      </c>
    </row>
    <row r="196" spans="2:8" s="4" customFormat="1" ht="14.25">
      <c r="B196" s="121"/>
      <c r="C196" s="119">
        <v>182</v>
      </c>
      <c r="D196" s="531" t="s">
        <v>365</v>
      </c>
      <c r="E196" s="498">
        <v>16</v>
      </c>
      <c r="F196" s="548"/>
      <c r="G196" s="552">
        <f t="shared" si="8"/>
        <v>0</v>
      </c>
      <c r="H196" s="525">
        <f t="shared" si="11"/>
        <v>0</v>
      </c>
    </row>
    <row r="197" spans="2:8" s="4" customFormat="1" ht="14.25">
      <c r="B197" s="121"/>
      <c r="C197" s="123">
        <v>183</v>
      </c>
      <c r="D197" s="522" t="s">
        <v>366</v>
      </c>
      <c r="E197" s="498">
        <v>16</v>
      </c>
      <c r="F197" s="551"/>
      <c r="G197" s="553">
        <f t="shared" si="8"/>
        <v>0</v>
      </c>
      <c r="H197" s="525">
        <f t="shared" si="11"/>
        <v>0</v>
      </c>
    </row>
    <row r="198" spans="2:8" s="4" customFormat="1" ht="14.25">
      <c r="B198" s="121"/>
      <c r="C198" s="119">
        <v>184</v>
      </c>
      <c r="D198" s="504" t="s">
        <v>432</v>
      </c>
      <c r="E198" s="539">
        <v>16</v>
      </c>
      <c r="F198" s="551"/>
      <c r="G198" s="549">
        <f aca="true" t="shared" si="12" ref="G198:G248">F198/E198</f>
        <v>0</v>
      </c>
      <c r="H198" s="526">
        <f t="shared" si="11"/>
        <v>0</v>
      </c>
    </row>
    <row r="199" spans="2:8" s="4" customFormat="1" ht="14.25">
      <c r="B199" s="121"/>
      <c r="C199" s="123">
        <v>185</v>
      </c>
      <c r="D199" s="522" t="s">
        <v>372</v>
      </c>
      <c r="E199" s="498">
        <v>16</v>
      </c>
      <c r="F199" s="551"/>
      <c r="G199" s="549">
        <f t="shared" si="12"/>
        <v>0</v>
      </c>
      <c r="H199" s="525">
        <f t="shared" si="11"/>
        <v>0</v>
      </c>
    </row>
    <row r="200" spans="2:8" s="4" customFormat="1" ht="14.25">
      <c r="B200" s="121"/>
      <c r="C200" s="119">
        <v>186</v>
      </c>
      <c r="D200" s="523" t="s">
        <v>371</v>
      </c>
      <c r="E200" s="498">
        <v>16</v>
      </c>
      <c r="F200" s="550"/>
      <c r="G200" s="549">
        <f t="shared" si="12"/>
        <v>0</v>
      </c>
      <c r="H200" s="526">
        <f t="shared" si="11"/>
        <v>0</v>
      </c>
    </row>
    <row r="201" spans="2:8" s="4" customFormat="1" ht="14.25">
      <c r="B201" s="121"/>
      <c r="C201" s="123">
        <v>187</v>
      </c>
      <c r="D201" s="504" t="s">
        <v>370</v>
      </c>
      <c r="E201" s="498">
        <v>16</v>
      </c>
      <c r="F201" s="548"/>
      <c r="G201" s="549">
        <f t="shared" si="12"/>
        <v>0</v>
      </c>
      <c r="H201" s="525">
        <f t="shared" si="11"/>
        <v>0</v>
      </c>
    </row>
    <row r="202" spans="2:8" s="4" customFormat="1" ht="14.25">
      <c r="B202" s="121"/>
      <c r="C202" s="124">
        <v>188</v>
      </c>
      <c r="D202" s="531" t="s">
        <v>369</v>
      </c>
      <c r="E202" s="539">
        <v>16</v>
      </c>
      <c r="F202" s="550"/>
      <c r="G202" s="549">
        <f t="shared" si="12"/>
        <v>0</v>
      </c>
      <c r="H202" s="525">
        <f t="shared" si="11"/>
        <v>0</v>
      </c>
    </row>
    <row r="203" spans="2:8" s="4" customFormat="1" ht="14.25">
      <c r="B203" s="121"/>
      <c r="C203" s="124">
        <v>189</v>
      </c>
      <c r="D203" s="522" t="s">
        <v>368</v>
      </c>
      <c r="E203" s="498">
        <v>16</v>
      </c>
      <c r="F203" s="550"/>
      <c r="G203" s="549">
        <f t="shared" si="12"/>
        <v>0</v>
      </c>
      <c r="H203" s="526">
        <f t="shared" si="11"/>
        <v>0</v>
      </c>
    </row>
    <row r="204" spans="2:8" s="4" customFormat="1" ht="15" thickBot="1">
      <c r="B204" s="121"/>
      <c r="C204" s="120">
        <v>190</v>
      </c>
      <c r="D204" s="504" t="s">
        <v>367</v>
      </c>
      <c r="E204" s="539">
        <v>16</v>
      </c>
      <c r="F204" s="558"/>
      <c r="G204" s="559">
        <f t="shared" si="12"/>
        <v>0</v>
      </c>
      <c r="H204" s="528">
        <f t="shared" si="11"/>
        <v>0</v>
      </c>
    </row>
    <row r="205" spans="2:8" s="4" customFormat="1" ht="14.25">
      <c r="B205" s="108"/>
      <c r="C205" s="125">
        <v>191</v>
      </c>
      <c r="D205" s="536" t="s">
        <v>373</v>
      </c>
      <c r="E205" s="540">
        <v>10</v>
      </c>
      <c r="F205" s="547"/>
      <c r="G205" s="563">
        <f t="shared" si="12"/>
        <v>0</v>
      </c>
      <c r="H205" s="503">
        <f>G205/20</f>
        <v>0</v>
      </c>
    </row>
    <row r="206" spans="2:8" s="4" customFormat="1" ht="14.25">
      <c r="B206" s="108"/>
      <c r="C206" s="123">
        <v>192</v>
      </c>
      <c r="D206" s="522" t="s">
        <v>374</v>
      </c>
      <c r="E206" s="539">
        <v>10</v>
      </c>
      <c r="F206" s="550"/>
      <c r="G206" s="553">
        <f t="shared" si="12"/>
        <v>0</v>
      </c>
      <c r="H206" s="541">
        <f aca="true" t="shared" si="13" ref="H206:H216">G206/20</f>
        <v>0</v>
      </c>
    </row>
    <row r="207" spans="2:8" s="4" customFormat="1" ht="14.25">
      <c r="B207" s="108"/>
      <c r="C207" s="109">
        <v>193</v>
      </c>
      <c r="D207" s="504" t="s">
        <v>375</v>
      </c>
      <c r="E207" s="498">
        <v>10</v>
      </c>
      <c r="F207" s="550"/>
      <c r="G207" s="549">
        <f t="shared" si="12"/>
        <v>0</v>
      </c>
      <c r="H207" s="541">
        <f t="shared" si="13"/>
        <v>0</v>
      </c>
    </row>
    <row r="208" spans="2:8" s="4" customFormat="1" ht="14.25">
      <c r="B208" s="108"/>
      <c r="C208" s="110">
        <v>194</v>
      </c>
      <c r="D208" s="522" t="s">
        <v>376</v>
      </c>
      <c r="E208" s="498">
        <v>10</v>
      </c>
      <c r="F208" s="548"/>
      <c r="G208" s="552">
        <f t="shared" si="12"/>
        <v>0</v>
      </c>
      <c r="H208" s="541">
        <f t="shared" si="13"/>
        <v>0</v>
      </c>
    </row>
    <row r="209" spans="2:8" s="4" customFormat="1" ht="14.25">
      <c r="B209" s="108"/>
      <c r="C209" s="116">
        <v>195</v>
      </c>
      <c r="D209" s="523" t="s">
        <v>377</v>
      </c>
      <c r="E209" s="539">
        <v>10</v>
      </c>
      <c r="F209" s="550"/>
      <c r="G209" s="552">
        <f t="shared" si="12"/>
        <v>0</v>
      </c>
      <c r="H209" s="525">
        <f t="shared" si="13"/>
        <v>0</v>
      </c>
    </row>
    <row r="210" spans="2:8" s="4" customFormat="1" ht="14.25">
      <c r="B210" s="108"/>
      <c r="C210" s="116">
        <v>196</v>
      </c>
      <c r="D210" s="529" t="s">
        <v>433</v>
      </c>
      <c r="E210" s="532">
        <v>10</v>
      </c>
      <c r="F210" s="548"/>
      <c r="G210" s="553">
        <f t="shared" si="12"/>
        <v>0</v>
      </c>
      <c r="H210" s="525">
        <f t="shared" si="13"/>
        <v>0</v>
      </c>
    </row>
    <row r="211" spans="2:8" s="4" customFormat="1" ht="14.25">
      <c r="B211" s="108"/>
      <c r="C211" s="117">
        <v>197</v>
      </c>
      <c r="D211" s="522" t="s">
        <v>378</v>
      </c>
      <c r="E211" s="498">
        <v>10</v>
      </c>
      <c r="F211" s="551"/>
      <c r="G211" s="549">
        <f t="shared" si="12"/>
        <v>0</v>
      </c>
      <c r="H211" s="541">
        <f t="shared" si="13"/>
        <v>0</v>
      </c>
    </row>
    <row r="212" spans="2:8" s="4" customFormat="1" ht="14.25">
      <c r="B212" s="108"/>
      <c r="C212" s="110">
        <v>198</v>
      </c>
      <c r="D212" s="522" t="s">
        <v>379</v>
      </c>
      <c r="E212" s="498">
        <v>10</v>
      </c>
      <c r="F212" s="550"/>
      <c r="G212" s="552">
        <f t="shared" si="12"/>
        <v>0</v>
      </c>
      <c r="H212" s="541">
        <f t="shared" si="13"/>
        <v>0</v>
      </c>
    </row>
    <row r="213" spans="2:8" s="4" customFormat="1" ht="14.25">
      <c r="B213" s="108"/>
      <c r="C213" s="110">
        <v>199</v>
      </c>
      <c r="D213" s="522" t="s">
        <v>380</v>
      </c>
      <c r="E213" s="498">
        <v>10</v>
      </c>
      <c r="F213" s="550"/>
      <c r="G213" s="552">
        <f t="shared" si="12"/>
        <v>0</v>
      </c>
      <c r="H213" s="525">
        <f t="shared" si="13"/>
        <v>0</v>
      </c>
    </row>
    <row r="214" spans="2:8" s="4" customFormat="1" ht="14.25">
      <c r="B214" s="108"/>
      <c r="C214" s="110">
        <v>200</v>
      </c>
      <c r="D214" s="522" t="s">
        <v>381</v>
      </c>
      <c r="E214" s="498">
        <v>10</v>
      </c>
      <c r="F214" s="548"/>
      <c r="G214" s="552">
        <f t="shared" si="12"/>
        <v>0</v>
      </c>
      <c r="H214" s="541">
        <f t="shared" si="13"/>
        <v>0</v>
      </c>
    </row>
    <row r="215" spans="2:8" s="4" customFormat="1" ht="14.25">
      <c r="B215" s="108"/>
      <c r="C215" s="117">
        <v>201</v>
      </c>
      <c r="D215" s="531" t="s">
        <v>382</v>
      </c>
      <c r="E215" s="498">
        <v>10</v>
      </c>
      <c r="F215" s="550"/>
      <c r="G215" s="552">
        <f t="shared" si="12"/>
        <v>0</v>
      </c>
      <c r="H215" s="526">
        <f t="shared" si="13"/>
        <v>0</v>
      </c>
    </row>
    <row r="216" spans="2:8" s="4" customFormat="1" ht="15" thickBot="1">
      <c r="B216" s="108"/>
      <c r="C216" s="126">
        <v>202</v>
      </c>
      <c r="D216" s="542" t="s">
        <v>383</v>
      </c>
      <c r="E216" s="543">
        <v>10</v>
      </c>
      <c r="F216" s="558"/>
      <c r="G216" s="553">
        <f t="shared" si="12"/>
        <v>0</v>
      </c>
      <c r="H216" s="528">
        <f t="shared" si="13"/>
        <v>0</v>
      </c>
    </row>
    <row r="217" spans="2:8" s="4" customFormat="1" ht="14.25">
      <c r="B217" s="108"/>
      <c r="C217" s="116">
        <v>203</v>
      </c>
      <c r="D217" s="523" t="s">
        <v>384</v>
      </c>
      <c r="E217" s="544">
        <v>6</v>
      </c>
      <c r="F217" s="501"/>
      <c r="G217" s="563">
        <f t="shared" si="12"/>
        <v>0</v>
      </c>
      <c r="H217" s="503">
        <f>G217/12</f>
        <v>0</v>
      </c>
    </row>
    <row r="218" spans="2:8" s="4" customFormat="1" ht="14.25">
      <c r="B218" s="108"/>
      <c r="C218" s="116">
        <v>204</v>
      </c>
      <c r="D218" s="523" t="s">
        <v>385</v>
      </c>
      <c r="E218" s="534">
        <v>6</v>
      </c>
      <c r="F218" s="558"/>
      <c r="G218" s="552">
        <f t="shared" si="12"/>
        <v>0</v>
      </c>
      <c r="H218" s="525">
        <f aca="true" t="shared" si="14" ref="H218:H228">G218/12</f>
        <v>0</v>
      </c>
    </row>
    <row r="219" spans="2:8" s="4" customFormat="1" ht="14.25">
      <c r="B219" s="108"/>
      <c r="C219" s="116">
        <v>205</v>
      </c>
      <c r="D219" s="523" t="s">
        <v>386</v>
      </c>
      <c r="E219" s="534">
        <v>6</v>
      </c>
      <c r="F219" s="558"/>
      <c r="G219" s="553">
        <f t="shared" si="12"/>
        <v>0</v>
      </c>
      <c r="H219" s="526">
        <f t="shared" si="14"/>
        <v>0</v>
      </c>
    </row>
    <row r="220" spans="2:8" s="4" customFormat="1" ht="14.25">
      <c r="B220" s="108"/>
      <c r="C220" s="116">
        <v>206</v>
      </c>
      <c r="D220" s="523" t="s">
        <v>387</v>
      </c>
      <c r="E220" s="534">
        <v>6</v>
      </c>
      <c r="F220" s="558"/>
      <c r="G220" s="549">
        <f t="shared" si="12"/>
        <v>0</v>
      </c>
      <c r="H220" s="527">
        <f t="shared" si="14"/>
        <v>0</v>
      </c>
    </row>
    <row r="221" spans="2:8" s="4" customFormat="1" ht="14.25">
      <c r="B221" s="108"/>
      <c r="C221" s="116">
        <v>207</v>
      </c>
      <c r="D221" s="523" t="s">
        <v>388</v>
      </c>
      <c r="E221" s="534">
        <v>6</v>
      </c>
      <c r="F221" s="558"/>
      <c r="G221" s="552">
        <f t="shared" si="12"/>
        <v>0</v>
      </c>
      <c r="H221" s="525">
        <f t="shared" si="14"/>
        <v>0</v>
      </c>
    </row>
    <row r="222" spans="2:8" s="4" customFormat="1" ht="14.25">
      <c r="B222" s="108"/>
      <c r="C222" s="116">
        <v>208</v>
      </c>
      <c r="D222" s="523" t="s">
        <v>434</v>
      </c>
      <c r="E222" s="534">
        <v>6</v>
      </c>
      <c r="F222" s="548"/>
      <c r="G222" s="552">
        <f t="shared" si="12"/>
        <v>0</v>
      </c>
      <c r="H222" s="525">
        <f t="shared" si="14"/>
        <v>0</v>
      </c>
    </row>
    <row r="223" spans="2:8" s="4" customFormat="1" ht="14.25">
      <c r="B223" s="108"/>
      <c r="C223" s="116">
        <v>209</v>
      </c>
      <c r="D223" s="523" t="s">
        <v>389</v>
      </c>
      <c r="E223" s="534">
        <v>6</v>
      </c>
      <c r="F223" s="567"/>
      <c r="G223" s="552">
        <f t="shared" si="12"/>
        <v>0</v>
      </c>
      <c r="H223" s="525">
        <f t="shared" si="14"/>
        <v>0</v>
      </c>
    </row>
    <row r="224" spans="2:8" s="4" customFormat="1" ht="14.25">
      <c r="B224" s="108"/>
      <c r="C224" s="116">
        <v>210</v>
      </c>
      <c r="D224" s="523" t="s">
        <v>390</v>
      </c>
      <c r="E224" s="534">
        <v>6</v>
      </c>
      <c r="F224" s="567"/>
      <c r="G224" s="553">
        <f t="shared" si="12"/>
        <v>0</v>
      </c>
      <c r="H224" s="526">
        <f t="shared" si="14"/>
        <v>0</v>
      </c>
    </row>
    <row r="225" spans="2:8" s="4" customFormat="1" ht="14.25">
      <c r="B225" s="108"/>
      <c r="C225" s="116">
        <v>211</v>
      </c>
      <c r="D225" s="523" t="s">
        <v>391</v>
      </c>
      <c r="E225" s="534">
        <v>6</v>
      </c>
      <c r="F225" s="558"/>
      <c r="G225" s="568">
        <f t="shared" si="12"/>
        <v>0</v>
      </c>
      <c r="H225" s="545">
        <f t="shared" si="14"/>
        <v>0</v>
      </c>
    </row>
    <row r="226" spans="2:8" s="4" customFormat="1" ht="14.25">
      <c r="B226" s="108"/>
      <c r="C226" s="116">
        <v>212</v>
      </c>
      <c r="D226" s="523" t="s">
        <v>392</v>
      </c>
      <c r="E226" s="534">
        <v>6</v>
      </c>
      <c r="F226" s="558"/>
      <c r="G226" s="553">
        <f t="shared" si="12"/>
        <v>0</v>
      </c>
      <c r="H226" s="545">
        <f t="shared" si="14"/>
        <v>0</v>
      </c>
    </row>
    <row r="227" spans="2:8" s="4" customFormat="1" ht="14.25">
      <c r="B227" s="108"/>
      <c r="C227" s="116">
        <v>213</v>
      </c>
      <c r="D227" s="523" t="s">
        <v>393</v>
      </c>
      <c r="E227" s="534">
        <v>6</v>
      </c>
      <c r="F227" s="558"/>
      <c r="G227" s="552">
        <f t="shared" si="12"/>
        <v>0</v>
      </c>
      <c r="H227" s="541">
        <f t="shared" si="14"/>
        <v>0</v>
      </c>
    </row>
    <row r="228" spans="2:8" s="4" customFormat="1" ht="15" thickBot="1">
      <c r="B228" s="108"/>
      <c r="C228" s="117">
        <v>214</v>
      </c>
      <c r="D228" s="504" t="s">
        <v>394</v>
      </c>
      <c r="E228" s="534">
        <v>6</v>
      </c>
      <c r="F228" s="558"/>
      <c r="G228" s="553">
        <f t="shared" si="12"/>
        <v>0</v>
      </c>
      <c r="H228" s="526">
        <f t="shared" si="14"/>
        <v>0</v>
      </c>
    </row>
    <row r="229" spans="2:8" s="4" customFormat="1" ht="14.25">
      <c r="B229" s="108"/>
      <c r="C229" s="115">
        <v>215</v>
      </c>
      <c r="D229" s="546" t="s">
        <v>395</v>
      </c>
      <c r="E229" s="537">
        <v>6</v>
      </c>
      <c r="F229" s="547"/>
      <c r="G229" s="502">
        <f t="shared" si="12"/>
        <v>0</v>
      </c>
      <c r="H229" s="503">
        <f>G229/12</f>
        <v>0</v>
      </c>
    </row>
    <row r="230" spans="2:8" s="4" customFormat="1" ht="14.25">
      <c r="B230" s="108"/>
      <c r="C230" s="116">
        <v>216</v>
      </c>
      <c r="D230" s="523" t="s">
        <v>396</v>
      </c>
      <c r="E230" s="532">
        <v>6</v>
      </c>
      <c r="F230" s="548"/>
      <c r="G230" s="549">
        <f t="shared" si="12"/>
        <v>0</v>
      </c>
      <c r="H230" s="526">
        <f aca="true" t="shared" si="15" ref="H230:H240">G230/12</f>
        <v>0</v>
      </c>
    </row>
    <row r="231" spans="2:8" s="4" customFormat="1" ht="14.25">
      <c r="B231" s="108"/>
      <c r="C231" s="116">
        <v>217</v>
      </c>
      <c r="D231" s="523" t="s">
        <v>397</v>
      </c>
      <c r="E231" s="532">
        <v>6</v>
      </c>
      <c r="F231" s="550"/>
      <c r="G231" s="549">
        <f t="shared" si="12"/>
        <v>0</v>
      </c>
      <c r="H231" s="525">
        <f t="shared" si="15"/>
        <v>0</v>
      </c>
    </row>
    <row r="232" spans="2:8" s="4" customFormat="1" ht="14.25">
      <c r="B232" s="108"/>
      <c r="C232" s="116">
        <v>218</v>
      </c>
      <c r="D232" s="523" t="s">
        <v>398</v>
      </c>
      <c r="E232" s="498">
        <v>6</v>
      </c>
      <c r="F232" s="548"/>
      <c r="G232" s="549">
        <f t="shared" si="12"/>
        <v>0</v>
      </c>
      <c r="H232" s="525">
        <f t="shared" si="15"/>
        <v>0</v>
      </c>
    </row>
    <row r="233" spans="2:8" s="4" customFormat="1" ht="14.25">
      <c r="B233" s="108"/>
      <c r="C233" s="116">
        <v>219</v>
      </c>
      <c r="D233" s="523" t="s">
        <v>399</v>
      </c>
      <c r="E233" s="539">
        <v>6</v>
      </c>
      <c r="F233" s="551"/>
      <c r="G233" s="549">
        <f t="shared" si="12"/>
        <v>0</v>
      </c>
      <c r="H233" s="525">
        <f t="shared" si="15"/>
        <v>0</v>
      </c>
    </row>
    <row r="234" spans="2:8" s="4" customFormat="1" ht="14.25">
      <c r="B234" s="108"/>
      <c r="C234" s="116">
        <v>220</v>
      </c>
      <c r="D234" s="523" t="s">
        <v>435</v>
      </c>
      <c r="E234" s="532">
        <v>6</v>
      </c>
      <c r="F234" s="551"/>
      <c r="G234" s="552">
        <f t="shared" si="12"/>
        <v>0</v>
      </c>
      <c r="H234" s="526">
        <f t="shared" si="15"/>
        <v>0</v>
      </c>
    </row>
    <row r="235" spans="2:8" s="4" customFormat="1" ht="14.25">
      <c r="B235" s="108"/>
      <c r="C235" s="116">
        <v>221</v>
      </c>
      <c r="D235" s="523" t="s">
        <v>401</v>
      </c>
      <c r="E235" s="498">
        <v>6</v>
      </c>
      <c r="F235" s="551"/>
      <c r="G235" s="553">
        <f t="shared" si="12"/>
        <v>0</v>
      </c>
      <c r="H235" s="525">
        <f t="shared" si="15"/>
        <v>0</v>
      </c>
    </row>
    <row r="236" spans="2:8" s="4" customFormat="1" ht="14.25">
      <c r="B236" s="108"/>
      <c r="C236" s="116">
        <v>222</v>
      </c>
      <c r="D236" s="523" t="s">
        <v>400</v>
      </c>
      <c r="E236" s="498">
        <v>6</v>
      </c>
      <c r="F236" s="551"/>
      <c r="G236" s="549">
        <f t="shared" si="12"/>
        <v>0</v>
      </c>
      <c r="H236" s="525">
        <f t="shared" si="15"/>
        <v>0</v>
      </c>
    </row>
    <row r="237" spans="2:8" s="4" customFormat="1" ht="14.25">
      <c r="B237" s="108"/>
      <c r="C237" s="116">
        <v>223</v>
      </c>
      <c r="D237" s="523" t="s">
        <v>402</v>
      </c>
      <c r="E237" s="539">
        <v>6</v>
      </c>
      <c r="F237" s="550"/>
      <c r="G237" s="552">
        <f t="shared" si="12"/>
        <v>0</v>
      </c>
      <c r="H237" s="526">
        <f t="shared" si="15"/>
        <v>0</v>
      </c>
    </row>
    <row r="238" spans="2:8" s="4" customFormat="1" ht="14.25">
      <c r="B238" s="108"/>
      <c r="C238" s="116">
        <v>224</v>
      </c>
      <c r="D238" s="523" t="s">
        <v>403</v>
      </c>
      <c r="E238" s="498">
        <v>6</v>
      </c>
      <c r="F238" s="554"/>
      <c r="G238" s="555">
        <f t="shared" si="12"/>
        <v>0</v>
      </c>
      <c r="H238" s="556">
        <f t="shared" si="15"/>
        <v>0</v>
      </c>
    </row>
    <row r="239" spans="2:8" s="4" customFormat="1" ht="14.25">
      <c r="B239" s="108"/>
      <c r="C239" s="116">
        <v>225</v>
      </c>
      <c r="D239" s="523" t="s">
        <v>404</v>
      </c>
      <c r="E239" s="539">
        <v>6</v>
      </c>
      <c r="F239" s="550"/>
      <c r="G239" s="553">
        <f t="shared" si="12"/>
        <v>0</v>
      </c>
      <c r="H239" s="525">
        <f t="shared" si="15"/>
        <v>0</v>
      </c>
    </row>
    <row r="240" spans="2:11" s="4" customFormat="1" ht="15" thickBot="1">
      <c r="B240" s="108"/>
      <c r="C240" s="116">
        <v>226</v>
      </c>
      <c r="D240" s="523" t="s">
        <v>405</v>
      </c>
      <c r="E240" s="557">
        <v>6</v>
      </c>
      <c r="F240" s="558"/>
      <c r="G240" s="559">
        <f t="shared" si="12"/>
        <v>0</v>
      </c>
      <c r="H240" s="526">
        <f t="shared" si="15"/>
        <v>0</v>
      </c>
      <c r="K240" s="68"/>
    </row>
    <row r="241" spans="3:8" s="4" customFormat="1" ht="14.25">
      <c r="C241" s="27">
        <v>227</v>
      </c>
      <c r="D241" s="496" t="s">
        <v>222</v>
      </c>
      <c r="E241" s="560">
        <v>3</v>
      </c>
      <c r="F241" s="561"/>
      <c r="G241" s="502">
        <f t="shared" si="12"/>
        <v>0</v>
      </c>
      <c r="H241" s="503">
        <f>G241/12</f>
        <v>0</v>
      </c>
    </row>
    <row r="242" spans="3:8" s="4" customFormat="1" ht="15" thickBot="1">
      <c r="C242" s="59">
        <v>228</v>
      </c>
      <c r="D242" s="301" t="s">
        <v>223</v>
      </c>
      <c r="E242" s="557">
        <v>3</v>
      </c>
      <c r="F242" s="562"/>
      <c r="G242" s="559">
        <f t="shared" si="12"/>
        <v>0</v>
      </c>
      <c r="H242" s="541">
        <f>G242/12</f>
        <v>0</v>
      </c>
    </row>
    <row r="243" spans="3:8" s="4" customFormat="1" ht="14.25">
      <c r="C243" s="27">
        <v>229</v>
      </c>
      <c r="D243" s="496" t="s">
        <v>224</v>
      </c>
      <c r="E243" s="497">
        <v>3</v>
      </c>
      <c r="F243" s="561"/>
      <c r="G243" s="563">
        <f t="shared" si="12"/>
        <v>0</v>
      </c>
      <c r="H243" s="503">
        <f>G243/10</f>
        <v>0</v>
      </c>
    </row>
    <row r="244" spans="3:8" s="4" customFormat="1" ht="15" thickBot="1">
      <c r="C244" s="22">
        <v>230</v>
      </c>
      <c r="D244" s="301" t="s">
        <v>225</v>
      </c>
      <c r="E244" s="302">
        <v>3</v>
      </c>
      <c r="F244" s="562"/>
      <c r="G244" s="553">
        <f t="shared" si="12"/>
        <v>0</v>
      </c>
      <c r="H244" s="541">
        <f>G244/10</f>
        <v>0</v>
      </c>
    </row>
    <row r="245" spans="3:8" s="4" customFormat="1" ht="14.25">
      <c r="C245" s="46">
        <v>231</v>
      </c>
      <c r="D245" s="496" t="s">
        <v>226</v>
      </c>
      <c r="E245" s="497">
        <v>3</v>
      </c>
      <c r="F245" s="547"/>
      <c r="G245" s="502">
        <f t="shared" si="12"/>
        <v>0</v>
      </c>
      <c r="H245" s="503">
        <f>G245/10</f>
        <v>0</v>
      </c>
    </row>
    <row r="246" spans="3:8" s="4" customFormat="1" ht="15" thickBot="1">
      <c r="C246" s="59">
        <v>232</v>
      </c>
      <c r="D246" s="301" t="s">
        <v>227</v>
      </c>
      <c r="E246" s="302">
        <v>3</v>
      </c>
      <c r="F246" s="558"/>
      <c r="G246" s="559">
        <f t="shared" si="12"/>
        <v>0</v>
      </c>
      <c r="H246" s="526">
        <f>G246/10</f>
        <v>0</v>
      </c>
    </row>
    <row r="247" spans="3:8" s="4" customFormat="1" ht="14.25">
      <c r="C247" s="27">
        <v>233</v>
      </c>
      <c r="D247" s="496" t="s">
        <v>228</v>
      </c>
      <c r="E247" s="497">
        <v>3</v>
      </c>
      <c r="F247" s="547"/>
      <c r="G247" s="502">
        <f t="shared" si="12"/>
        <v>0</v>
      </c>
      <c r="H247" s="524">
        <f>G247/8</f>
        <v>0</v>
      </c>
    </row>
    <row r="248" spans="3:8" s="4" customFormat="1" ht="15" thickBot="1">
      <c r="C248" s="22">
        <v>234</v>
      </c>
      <c r="D248" s="301" t="s">
        <v>229</v>
      </c>
      <c r="E248" s="302">
        <v>3</v>
      </c>
      <c r="F248" s="558"/>
      <c r="G248" s="559">
        <f t="shared" si="12"/>
        <v>0</v>
      </c>
      <c r="H248" s="528">
        <f>G248/8</f>
        <v>0</v>
      </c>
    </row>
    <row r="249" spans="3:8" s="4" customFormat="1" ht="27" customHeight="1" thickBot="1">
      <c r="C249" s="83"/>
      <c r="D249" s="84" t="s">
        <v>191</v>
      </c>
      <c r="E249" s="86" t="s">
        <v>5</v>
      </c>
      <c r="F249" s="87" t="s">
        <v>307</v>
      </c>
      <c r="G249" s="88" t="s">
        <v>308</v>
      </c>
      <c r="H249" s="150" t="s">
        <v>309</v>
      </c>
    </row>
    <row r="250" spans="3:11" s="4" customFormat="1" ht="14.25">
      <c r="C250" s="484">
        <v>235</v>
      </c>
      <c r="D250" s="566" t="s">
        <v>199</v>
      </c>
      <c r="E250" s="493">
        <v>48</v>
      </c>
      <c r="F250" s="487"/>
      <c r="G250" s="494">
        <f>F250/E250</f>
        <v>0</v>
      </c>
      <c r="H250" s="489">
        <f>G250/96</f>
        <v>0</v>
      </c>
      <c r="I250" s="490"/>
      <c r="J250" s="490" t="s">
        <v>472</v>
      </c>
      <c r="K250" s="490"/>
    </row>
    <row r="251" spans="3:8" s="4" customFormat="1" ht="14.25">
      <c r="C251" s="232">
        <v>236</v>
      </c>
      <c r="D251" s="233" t="s">
        <v>406</v>
      </c>
      <c r="E251" s="234">
        <v>48</v>
      </c>
      <c r="F251" s="429"/>
      <c r="G251" s="434">
        <f aca="true" t="shared" si="16" ref="G251:G299">F251/E251</f>
        <v>0</v>
      </c>
      <c r="H251" s="235">
        <f aca="true" t="shared" si="17" ref="H251:H275">G251/96</f>
        <v>0</v>
      </c>
    </row>
    <row r="252" spans="3:8" s="4" customFormat="1" ht="14.25">
      <c r="C252" s="236">
        <v>237</v>
      </c>
      <c r="D252" s="237" t="s">
        <v>200</v>
      </c>
      <c r="E252" s="238">
        <v>48</v>
      </c>
      <c r="F252" s="429"/>
      <c r="G252" s="433">
        <f t="shared" si="16"/>
        <v>0</v>
      </c>
      <c r="H252" s="239">
        <f t="shared" si="17"/>
        <v>0</v>
      </c>
    </row>
    <row r="253" spans="3:8" s="4" customFormat="1" ht="15.75" customHeight="1">
      <c r="C253" s="240">
        <v>238</v>
      </c>
      <c r="D253" s="240" t="s">
        <v>445</v>
      </c>
      <c r="E253" s="303">
        <v>48</v>
      </c>
      <c r="F253" s="429"/>
      <c r="G253" s="434">
        <f t="shared" si="16"/>
        <v>0</v>
      </c>
      <c r="H253" s="239">
        <f t="shared" si="17"/>
        <v>0</v>
      </c>
    </row>
    <row r="254" spans="2:8" s="4" customFormat="1" ht="14.25" customHeight="1">
      <c r="B254" s="108"/>
      <c r="C254" s="304">
        <v>239</v>
      </c>
      <c r="D254" s="304" t="s">
        <v>447</v>
      </c>
      <c r="E254" s="305">
        <v>48</v>
      </c>
      <c r="F254" s="428"/>
      <c r="G254" s="434">
        <f t="shared" si="16"/>
        <v>0</v>
      </c>
      <c r="H254" s="239">
        <f t="shared" si="17"/>
        <v>0</v>
      </c>
    </row>
    <row r="255" spans="2:8" s="4" customFormat="1" ht="14.25">
      <c r="B255" s="108"/>
      <c r="C255" s="304">
        <v>240</v>
      </c>
      <c r="D255" s="304" t="s">
        <v>448</v>
      </c>
      <c r="E255" s="303">
        <v>48</v>
      </c>
      <c r="F255" s="429"/>
      <c r="G255" s="434">
        <f t="shared" si="16"/>
        <v>0</v>
      </c>
      <c r="H255" s="239">
        <f t="shared" si="17"/>
        <v>0</v>
      </c>
    </row>
    <row r="256" spans="2:8" s="4" customFormat="1" ht="14.25">
      <c r="B256" s="108"/>
      <c r="C256" s="306">
        <v>241</v>
      </c>
      <c r="D256" s="306" t="s">
        <v>449</v>
      </c>
      <c r="E256" s="303">
        <v>48</v>
      </c>
      <c r="F256" s="429"/>
      <c r="G256" s="434">
        <f t="shared" si="16"/>
        <v>0</v>
      </c>
      <c r="H256" s="239">
        <f t="shared" si="17"/>
        <v>0</v>
      </c>
    </row>
    <row r="257" spans="2:12" s="4" customFormat="1" ht="14.25">
      <c r="B257" s="108"/>
      <c r="C257" s="306">
        <v>242</v>
      </c>
      <c r="D257" s="306" t="s">
        <v>450</v>
      </c>
      <c r="E257" s="303">
        <v>48</v>
      </c>
      <c r="F257" s="429"/>
      <c r="G257" s="434">
        <f t="shared" si="16"/>
        <v>0</v>
      </c>
      <c r="H257" s="239">
        <f t="shared" si="17"/>
        <v>0</v>
      </c>
      <c r="L257" s="68"/>
    </row>
    <row r="258" spans="3:8" s="4" customFormat="1" ht="14.25">
      <c r="C258" s="307">
        <v>243</v>
      </c>
      <c r="D258" s="307" t="s">
        <v>451</v>
      </c>
      <c r="E258" s="303">
        <v>48</v>
      </c>
      <c r="F258" s="428"/>
      <c r="G258" s="433">
        <f t="shared" si="16"/>
        <v>0</v>
      </c>
      <c r="H258" s="239">
        <f t="shared" si="17"/>
        <v>0</v>
      </c>
    </row>
    <row r="259" spans="3:8" s="4" customFormat="1" ht="14.25">
      <c r="C259" s="308">
        <v>244</v>
      </c>
      <c r="D259" s="308" t="s">
        <v>452</v>
      </c>
      <c r="E259" s="309">
        <v>48</v>
      </c>
      <c r="F259" s="431"/>
      <c r="G259" s="434">
        <f t="shared" si="16"/>
        <v>0</v>
      </c>
      <c r="H259" s="239">
        <f t="shared" si="17"/>
        <v>0</v>
      </c>
    </row>
    <row r="260" spans="3:8" s="4" customFormat="1" ht="14.25">
      <c r="C260" s="240">
        <v>245</v>
      </c>
      <c r="D260" s="240" t="s">
        <v>453</v>
      </c>
      <c r="E260" s="242">
        <v>48</v>
      </c>
      <c r="F260" s="442"/>
      <c r="G260" s="433">
        <f t="shared" si="16"/>
        <v>0</v>
      </c>
      <c r="H260" s="235">
        <f t="shared" si="17"/>
        <v>0</v>
      </c>
    </row>
    <row r="261" spans="3:8" s="4" customFormat="1" ht="15" thickBot="1">
      <c r="C261" s="243">
        <v>246</v>
      </c>
      <c r="D261" s="243" t="s">
        <v>446</v>
      </c>
      <c r="E261" s="244">
        <v>48</v>
      </c>
      <c r="F261" s="428"/>
      <c r="G261" s="432">
        <f t="shared" si="16"/>
        <v>0</v>
      </c>
      <c r="H261" s="245">
        <f t="shared" si="17"/>
        <v>0</v>
      </c>
    </row>
    <row r="262" spans="3:8" s="4" customFormat="1" ht="14.25">
      <c r="C262" s="246">
        <v>247</v>
      </c>
      <c r="D262" s="310" t="s">
        <v>193</v>
      </c>
      <c r="E262" s="311">
        <v>30</v>
      </c>
      <c r="F262" s="444"/>
      <c r="G262" s="393">
        <f t="shared" si="16"/>
        <v>0</v>
      </c>
      <c r="H262" s="239">
        <f t="shared" si="17"/>
        <v>0</v>
      </c>
    </row>
    <row r="263" spans="3:8" s="4" customFormat="1" ht="15" thickBot="1">
      <c r="C263" s="247">
        <v>248</v>
      </c>
      <c r="D263" s="248" t="s">
        <v>192</v>
      </c>
      <c r="E263" s="249">
        <v>30</v>
      </c>
      <c r="F263" s="428"/>
      <c r="G263" s="432">
        <f t="shared" si="16"/>
        <v>0</v>
      </c>
      <c r="H263" s="245">
        <v>0</v>
      </c>
    </row>
    <row r="264" spans="3:11" s="4" customFormat="1" ht="14.25">
      <c r="C264" s="484">
        <v>249</v>
      </c>
      <c r="D264" s="485" t="s">
        <v>194</v>
      </c>
      <c r="E264" s="564">
        <v>24</v>
      </c>
      <c r="F264" s="565"/>
      <c r="G264" s="494">
        <f t="shared" si="16"/>
        <v>0</v>
      </c>
      <c r="H264" s="489">
        <f t="shared" si="17"/>
        <v>0</v>
      </c>
      <c r="I264" s="490"/>
      <c r="J264" s="490" t="s">
        <v>472</v>
      </c>
      <c r="K264" s="490"/>
    </row>
    <row r="265" spans="3:8" s="4" customFormat="1" ht="14.25">
      <c r="C265" s="232">
        <v>250</v>
      </c>
      <c r="D265" s="250" t="s">
        <v>195</v>
      </c>
      <c r="E265" s="251">
        <v>24</v>
      </c>
      <c r="F265" s="428"/>
      <c r="G265" s="441">
        <f t="shared" si="16"/>
        <v>0</v>
      </c>
      <c r="H265" s="235">
        <f t="shared" si="17"/>
        <v>0</v>
      </c>
    </row>
    <row r="266" spans="3:8" s="4" customFormat="1" ht="14.25">
      <c r="C266" s="236">
        <v>251</v>
      </c>
      <c r="D266" s="237" t="s">
        <v>196</v>
      </c>
      <c r="E266" s="238">
        <v>24</v>
      </c>
      <c r="F266" s="429"/>
      <c r="G266" s="434">
        <f t="shared" si="16"/>
        <v>0</v>
      </c>
      <c r="H266" s="239">
        <f t="shared" si="17"/>
        <v>0</v>
      </c>
    </row>
    <row r="267" spans="3:8" s="4" customFormat="1" ht="14.25">
      <c r="C267" s="236">
        <v>252</v>
      </c>
      <c r="D267" s="237" t="s">
        <v>454</v>
      </c>
      <c r="E267" s="234">
        <v>24</v>
      </c>
      <c r="F267" s="429"/>
      <c r="G267" s="433">
        <f t="shared" si="16"/>
        <v>0</v>
      </c>
      <c r="H267" s="235">
        <f t="shared" si="17"/>
        <v>0</v>
      </c>
    </row>
    <row r="268" spans="3:8" s="4" customFormat="1" ht="14.25">
      <c r="C268" s="252">
        <v>253</v>
      </c>
      <c r="D268" s="237" t="s">
        <v>455</v>
      </c>
      <c r="E268" s="234">
        <v>24</v>
      </c>
      <c r="F268" s="428"/>
      <c r="G268" s="434">
        <f t="shared" si="16"/>
        <v>0</v>
      </c>
      <c r="H268" s="241">
        <f t="shared" si="17"/>
        <v>0</v>
      </c>
    </row>
    <row r="269" spans="3:8" s="4" customFormat="1" ht="14.25">
      <c r="C269" s="253">
        <v>254</v>
      </c>
      <c r="D269" s="254" t="s">
        <v>456</v>
      </c>
      <c r="E269" s="255">
        <v>24</v>
      </c>
      <c r="F269" s="431"/>
      <c r="G269" s="434">
        <f t="shared" si="16"/>
        <v>0</v>
      </c>
      <c r="H269" s="239">
        <f t="shared" si="17"/>
        <v>0</v>
      </c>
    </row>
    <row r="270" spans="3:8" s="4" customFormat="1" ht="14.25">
      <c r="C270" s="236">
        <v>255</v>
      </c>
      <c r="D270" s="233" t="s">
        <v>458</v>
      </c>
      <c r="E270" s="238">
        <v>24</v>
      </c>
      <c r="F270" s="431"/>
      <c r="G270" s="433">
        <f t="shared" si="16"/>
        <v>0</v>
      </c>
      <c r="H270" s="239">
        <f t="shared" si="17"/>
        <v>0</v>
      </c>
    </row>
    <row r="271" spans="3:8" s="4" customFormat="1" ht="14.25">
      <c r="C271" s="236">
        <v>256</v>
      </c>
      <c r="D271" s="233" t="s">
        <v>457</v>
      </c>
      <c r="E271" s="238">
        <v>24</v>
      </c>
      <c r="F271" s="431"/>
      <c r="G271" s="441">
        <f t="shared" si="16"/>
        <v>0</v>
      </c>
      <c r="H271" s="239">
        <f t="shared" si="17"/>
        <v>0</v>
      </c>
    </row>
    <row r="272" spans="3:9" s="4" customFormat="1" ht="14.25">
      <c r="C272" s="236">
        <v>257</v>
      </c>
      <c r="D272" s="233" t="s">
        <v>459</v>
      </c>
      <c r="E272" s="238">
        <v>24</v>
      </c>
      <c r="F272" s="429"/>
      <c r="G272" s="434">
        <f t="shared" si="16"/>
        <v>0</v>
      </c>
      <c r="H272" s="239">
        <f t="shared" si="17"/>
        <v>0</v>
      </c>
      <c r="I272" s="470"/>
    </row>
    <row r="273" spans="3:8" s="4" customFormat="1" ht="14.25">
      <c r="C273" s="236">
        <v>258</v>
      </c>
      <c r="D273" s="237" t="s">
        <v>460</v>
      </c>
      <c r="E273" s="234">
        <v>24</v>
      </c>
      <c r="F273" s="429"/>
      <c r="G273" s="433">
        <f t="shared" si="16"/>
        <v>0</v>
      </c>
      <c r="H273" s="239">
        <f t="shared" si="17"/>
        <v>0</v>
      </c>
    </row>
    <row r="274" spans="3:8" s="4" customFormat="1" ht="14.25">
      <c r="C274" s="253">
        <v>259</v>
      </c>
      <c r="D274" s="237" t="s">
        <v>461</v>
      </c>
      <c r="E274" s="234">
        <v>24</v>
      </c>
      <c r="F274" s="428"/>
      <c r="G274" s="434">
        <f t="shared" si="16"/>
        <v>0</v>
      </c>
      <c r="H274" s="239">
        <f t="shared" si="17"/>
        <v>0</v>
      </c>
    </row>
    <row r="275" spans="3:8" s="4" customFormat="1" ht="15" thickBot="1">
      <c r="C275" s="256">
        <v>260</v>
      </c>
      <c r="D275" s="254" t="s">
        <v>462</v>
      </c>
      <c r="E275" s="257">
        <v>24</v>
      </c>
      <c r="F275" s="430"/>
      <c r="G275" s="432">
        <f t="shared" si="16"/>
        <v>0</v>
      </c>
      <c r="H275" s="245">
        <f t="shared" si="17"/>
        <v>0</v>
      </c>
    </row>
    <row r="276" spans="3:11" s="4" customFormat="1" ht="14.25">
      <c r="C276" s="491">
        <v>261</v>
      </c>
      <c r="D276" s="492" t="s">
        <v>197</v>
      </c>
      <c r="E276" s="493">
        <v>40</v>
      </c>
      <c r="F276" s="487"/>
      <c r="G276" s="494">
        <f t="shared" si="16"/>
        <v>0</v>
      </c>
      <c r="H276" s="495">
        <f>G276/32</f>
        <v>0</v>
      </c>
      <c r="I276" s="490"/>
      <c r="J276" s="490" t="s">
        <v>472</v>
      </c>
      <c r="K276" s="490"/>
    </row>
    <row r="277" spans="3:8" s="4" customFormat="1" ht="14.25">
      <c r="C277" s="258">
        <v>262</v>
      </c>
      <c r="D277" s="259" t="s">
        <v>407</v>
      </c>
      <c r="E277" s="234">
        <v>40</v>
      </c>
      <c r="F277" s="429"/>
      <c r="G277" s="434">
        <f t="shared" si="16"/>
        <v>0</v>
      </c>
      <c r="H277" s="235">
        <f>G277/32</f>
        <v>0</v>
      </c>
    </row>
    <row r="278" spans="3:8" s="4" customFormat="1" ht="14.25">
      <c r="C278" s="247">
        <v>263</v>
      </c>
      <c r="D278" s="237" t="s">
        <v>198</v>
      </c>
      <c r="E278" s="238">
        <v>40</v>
      </c>
      <c r="F278" s="429"/>
      <c r="G278" s="434">
        <f t="shared" si="16"/>
        <v>0</v>
      </c>
      <c r="H278" s="235">
        <f aca="true" t="shared" si="18" ref="H278:H286">G278/32</f>
        <v>0</v>
      </c>
    </row>
    <row r="279" spans="3:8" s="4" customFormat="1" ht="14.25">
      <c r="C279" s="247">
        <v>264</v>
      </c>
      <c r="D279" s="312" t="s">
        <v>436</v>
      </c>
      <c r="E279" s="238">
        <v>40</v>
      </c>
      <c r="F279" s="429"/>
      <c r="G279" s="434">
        <f t="shared" si="16"/>
        <v>0</v>
      </c>
      <c r="H279" s="235">
        <f t="shared" si="18"/>
        <v>0</v>
      </c>
    </row>
    <row r="280" spans="3:8" s="4" customFormat="1" ht="14.25">
      <c r="C280" s="247">
        <v>265</v>
      </c>
      <c r="D280" s="308" t="s">
        <v>437</v>
      </c>
      <c r="E280" s="238">
        <v>40</v>
      </c>
      <c r="F280" s="429"/>
      <c r="G280" s="437">
        <f t="shared" si="16"/>
        <v>0</v>
      </c>
      <c r="H280" s="235">
        <f t="shared" si="18"/>
        <v>0</v>
      </c>
    </row>
    <row r="281" spans="3:8" s="4" customFormat="1" ht="14.25">
      <c r="C281" s="247">
        <v>266</v>
      </c>
      <c r="D281" s="307" t="s">
        <v>438</v>
      </c>
      <c r="E281" s="238">
        <v>40</v>
      </c>
      <c r="F281" s="429"/>
      <c r="G281" s="437">
        <f t="shared" si="16"/>
        <v>0</v>
      </c>
      <c r="H281" s="235">
        <f t="shared" si="18"/>
        <v>0</v>
      </c>
    </row>
    <row r="282" spans="3:8" s="4" customFormat="1" ht="14.25">
      <c r="C282" s="247">
        <v>267</v>
      </c>
      <c r="D282" s="307" t="s">
        <v>439</v>
      </c>
      <c r="E282" s="238">
        <v>40</v>
      </c>
      <c r="F282" s="429"/>
      <c r="G282" s="433">
        <f t="shared" si="16"/>
        <v>0</v>
      </c>
      <c r="H282" s="235">
        <f t="shared" si="18"/>
        <v>0</v>
      </c>
    </row>
    <row r="283" spans="3:8" s="4" customFormat="1" ht="14.25">
      <c r="C283" s="247">
        <v>268</v>
      </c>
      <c r="D283" s="240" t="s">
        <v>440</v>
      </c>
      <c r="E283" s="238">
        <v>40</v>
      </c>
      <c r="F283" s="435"/>
      <c r="G283" s="439">
        <f t="shared" si="16"/>
        <v>0</v>
      </c>
      <c r="H283" s="436">
        <f t="shared" si="18"/>
        <v>0</v>
      </c>
    </row>
    <row r="284" spans="3:8" s="4" customFormat="1" ht="14.25">
      <c r="C284" s="247">
        <v>269</v>
      </c>
      <c r="D284" s="312" t="s">
        <v>441</v>
      </c>
      <c r="E284" s="238">
        <v>40</v>
      </c>
      <c r="F284" s="428"/>
      <c r="G284" s="433">
        <f t="shared" si="16"/>
        <v>0</v>
      </c>
      <c r="H284" s="235">
        <f t="shared" si="18"/>
        <v>0</v>
      </c>
    </row>
    <row r="285" spans="3:8" s="4" customFormat="1" ht="14.25">
      <c r="C285" s="247">
        <v>270</v>
      </c>
      <c r="D285" s="308" t="s">
        <v>442</v>
      </c>
      <c r="E285" s="238">
        <v>40</v>
      </c>
      <c r="F285" s="431"/>
      <c r="G285" s="434">
        <f t="shared" si="16"/>
        <v>0</v>
      </c>
      <c r="H285" s="235">
        <f t="shared" si="18"/>
        <v>0</v>
      </c>
    </row>
    <row r="286" spans="3:8" s="4" customFormat="1" ht="14.25">
      <c r="C286" s="247">
        <v>271</v>
      </c>
      <c r="D286" s="308" t="s">
        <v>443</v>
      </c>
      <c r="E286" s="238">
        <v>40</v>
      </c>
      <c r="F286" s="431"/>
      <c r="G286" s="433">
        <f t="shared" si="16"/>
        <v>0</v>
      </c>
      <c r="H286" s="235">
        <f t="shared" si="18"/>
        <v>0</v>
      </c>
    </row>
    <row r="287" spans="3:8" s="4" customFormat="1" ht="15" thickBot="1">
      <c r="C287" s="246">
        <v>272</v>
      </c>
      <c r="D287" s="240" t="s">
        <v>444</v>
      </c>
      <c r="E287" s="394">
        <v>40</v>
      </c>
      <c r="F287" s="430"/>
      <c r="G287" s="432">
        <f t="shared" si="16"/>
        <v>0</v>
      </c>
      <c r="H287" s="245">
        <f>G287/32</f>
        <v>0</v>
      </c>
    </row>
    <row r="288" spans="3:11" s="4" customFormat="1" ht="14.25">
      <c r="C288" s="484">
        <v>273</v>
      </c>
      <c r="D288" s="485" t="s">
        <v>201</v>
      </c>
      <c r="E288" s="486">
        <v>8</v>
      </c>
      <c r="F288" s="487"/>
      <c r="G288" s="488">
        <f t="shared" si="16"/>
        <v>0</v>
      </c>
      <c r="H288" s="489">
        <f>G288/96</f>
        <v>0</v>
      </c>
      <c r="I288" s="490"/>
      <c r="J288" s="490" t="s">
        <v>472</v>
      </c>
      <c r="K288" s="490"/>
    </row>
    <row r="289" spans="3:8" s="4" customFormat="1" ht="14.25">
      <c r="C289" s="260">
        <v>274</v>
      </c>
      <c r="D289" s="261" t="s">
        <v>408</v>
      </c>
      <c r="E289" s="262">
        <v>8</v>
      </c>
      <c r="F289" s="438"/>
      <c r="G289" s="433">
        <f t="shared" si="16"/>
        <v>0</v>
      </c>
      <c r="H289" s="239">
        <f aca="true" t="shared" si="19" ref="H289:H299">G289/96</f>
        <v>0</v>
      </c>
    </row>
    <row r="290" spans="3:8" s="4" customFormat="1" ht="14.25">
      <c r="C290" s="236">
        <v>275</v>
      </c>
      <c r="D290" s="263" t="s">
        <v>202</v>
      </c>
      <c r="E290" s="262">
        <v>8</v>
      </c>
      <c r="F290" s="438"/>
      <c r="G290" s="434">
        <f t="shared" si="16"/>
        <v>0</v>
      </c>
      <c r="H290" s="239">
        <f t="shared" si="19"/>
        <v>0</v>
      </c>
    </row>
    <row r="291" spans="2:13" s="4" customFormat="1" ht="14.25">
      <c r="B291" s="108"/>
      <c r="C291" s="264">
        <v>276</v>
      </c>
      <c r="D291" s="265" t="s">
        <v>463</v>
      </c>
      <c r="E291" s="262">
        <v>8</v>
      </c>
      <c r="F291" s="438"/>
      <c r="G291" s="433">
        <f t="shared" si="16"/>
        <v>0</v>
      </c>
      <c r="H291" s="239">
        <f t="shared" si="19"/>
        <v>0</v>
      </c>
      <c r="M291" s="169"/>
    </row>
    <row r="292" spans="2:8" s="4" customFormat="1" ht="14.25">
      <c r="B292" s="108"/>
      <c r="C292" s="266">
        <v>277</v>
      </c>
      <c r="D292" s="267" t="s">
        <v>464</v>
      </c>
      <c r="E292" s="251">
        <v>8</v>
      </c>
      <c r="F292" s="438"/>
      <c r="G292" s="441">
        <f t="shared" si="16"/>
        <v>0</v>
      </c>
      <c r="H292" s="235">
        <f t="shared" si="19"/>
        <v>0</v>
      </c>
    </row>
    <row r="293" spans="2:8" s="4" customFormat="1" ht="14.25">
      <c r="B293" s="108"/>
      <c r="C293" s="268">
        <v>278</v>
      </c>
      <c r="D293" s="269" t="s">
        <v>465</v>
      </c>
      <c r="E293" s="251">
        <v>8</v>
      </c>
      <c r="F293" s="442"/>
      <c r="G293" s="434">
        <f t="shared" si="16"/>
        <v>0</v>
      </c>
      <c r="H293" s="235">
        <f t="shared" si="19"/>
        <v>0</v>
      </c>
    </row>
    <row r="294" spans="2:8" s="4" customFormat="1" ht="14.25">
      <c r="B294" s="108"/>
      <c r="C294" s="266">
        <v>279</v>
      </c>
      <c r="D294" s="267" t="s">
        <v>466</v>
      </c>
      <c r="E294" s="251">
        <v>8</v>
      </c>
      <c r="F294" s="442"/>
      <c r="G294" s="434">
        <f t="shared" si="16"/>
        <v>0</v>
      </c>
      <c r="H294" s="235">
        <f t="shared" si="19"/>
        <v>0</v>
      </c>
    </row>
    <row r="295" spans="2:12" s="4" customFormat="1" ht="14.25">
      <c r="B295" s="108"/>
      <c r="C295" s="270">
        <v>280</v>
      </c>
      <c r="D295" s="271" t="s">
        <v>467</v>
      </c>
      <c r="E295" s="244">
        <v>8</v>
      </c>
      <c r="F295" s="442"/>
      <c r="G295" s="433">
        <f t="shared" si="16"/>
        <v>0</v>
      </c>
      <c r="H295" s="241">
        <f t="shared" si="19"/>
        <v>0</v>
      </c>
      <c r="L295" s="169"/>
    </row>
    <row r="296" spans="2:8" s="4" customFormat="1" ht="14.25">
      <c r="B296" s="108"/>
      <c r="C296" s="268">
        <v>281</v>
      </c>
      <c r="D296" s="269" t="s">
        <v>468</v>
      </c>
      <c r="E296" s="262">
        <v>8</v>
      </c>
      <c r="F296" s="428"/>
      <c r="G296" s="434">
        <f t="shared" si="16"/>
        <v>0</v>
      </c>
      <c r="H296" s="239">
        <f t="shared" si="19"/>
        <v>0</v>
      </c>
    </row>
    <row r="297" spans="2:8" s="4" customFormat="1" ht="14.25">
      <c r="B297" s="108"/>
      <c r="C297" s="264">
        <v>282</v>
      </c>
      <c r="D297" s="265" t="s">
        <v>469</v>
      </c>
      <c r="E297" s="262">
        <v>8</v>
      </c>
      <c r="F297" s="442"/>
      <c r="G297" s="433">
        <f t="shared" si="16"/>
        <v>0</v>
      </c>
      <c r="H297" s="235">
        <f t="shared" si="19"/>
        <v>0</v>
      </c>
    </row>
    <row r="298" spans="2:8" s="4" customFormat="1" ht="14.25">
      <c r="B298" s="108"/>
      <c r="C298" s="266">
        <v>283</v>
      </c>
      <c r="D298" s="267" t="s">
        <v>470</v>
      </c>
      <c r="E298" s="262">
        <v>8</v>
      </c>
      <c r="F298" s="428"/>
      <c r="G298" s="441">
        <f t="shared" si="16"/>
        <v>0</v>
      </c>
      <c r="H298" s="241">
        <f t="shared" si="19"/>
        <v>0</v>
      </c>
    </row>
    <row r="299" spans="2:8" s="4" customFormat="1" ht="15" thickBot="1">
      <c r="B299" s="108"/>
      <c r="C299" s="272">
        <v>284</v>
      </c>
      <c r="D299" s="269" t="s">
        <v>471</v>
      </c>
      <c r="E299" s="249">
        <v>8</v>
      </c>
      <c r="F299" s="443"/>
      <c r="G299" s="445">
        <f t="shared" si="16"/>
        <v>0</v>
      </c>
      <c r="H299" s="239">
        <f t="shared" si="19"/>
        <v>0</v>
      </c>
    </row>
    <row r="300" spans="3:8" s="4" customFormat="1" ht="26.25" customHeight="1" thickBot="1">
      <c r="C300" s="83"/>
      <c r="D300" s="82" t="s">
        <v>317</v>
      </c>
      <c r="E300" s="98" t="s">
        <v>318</v>
      </c>
      <c r="F300" s="90" t="s">
        <v>307</v>
      </c>
      <c r="G300" s="91" t="s">
        <v>308</v>
      </c>
      <c r="H300" s="440" t="s">
        <v>309</v>
      </c>
    </row>
    <row r="301" spans="3:8" s="4" customFormat="1" ht="14.25">
      <c r="C301" s="46">
        <v>285</v>
      </c>
      <c r="D301" s="38" t="s">
        <v>473</v>
      </c>
      <c r="E301" s="31">
        <v>70</v>
      </c>
      <c r="F301" s="412"/>
      <c r="G301" s="421">
        <f>F301/E301</f>
        <v>0</v>
      </c>
      <c r="H301" s="133">
        <f aca="true" t="shared" si="20" ref="H301:H324">G301/32</f>
        <v>0</v>
      </c>
    </row>
    <row r="302" spans="3:11" s="4" customFormat="1" ht="14.25">
      <c r="C302" s="22">
        <v>286</v>
      </c>
      <c r="D302" s="39" t="s">
        <v>474</v>
      </c>
      <c r="E302" s="62">
        <v>47</v>
      </c>
      <c r="F302" s="410"/>
      <c r="G302" s="423">
        <f aca="true" t="shared" si="21" ref="G302:G324">F302/E302</f>
        <v>0</v>
      </c>
      <c r="H302" s="151">
        <f t="shared" si="20"/>
        <v>0</v>
      </c>
      <c r="K302" s="24"/>
    </row>
    <row r="303" spans="3:8" s="4" customFormat="1" ht="14.25">
      <c r="C303" s="56">
        <v>287</v>
      </c>
      <c r="D303" s="61" t="s">
        <v>111</v>
      </c>
      <c r="E303" s="63">
        <v>70</v>
      </c>
      <c r="F303" s="411"/>
      <c r="G303" s="423">
        <f t="shared" si="21"/>
        <v>0</v>
      </c>
      <c r="H303" s="152">
        <f t="shared" si="20"/>
        <v>0</v>
      </c>
    </row>
    <row r="304" spans="3:8" s="4" customFormat="1" ht="14.25">
      <c r="C304" s="57">
        <v>288</v>
      </c>
      <c r="D304" s="39" t="s">
        <v>112</v>
      </c>
      <c r="E304" s="45">
        <v>47</v>
      </c>
      <c r="F304" s="408"/>
      <c r="G304" s="423">
        <f t="shared" si="21"/>
        <v>0</v>
      </c>
      <c r="H304" s="139">
        <f t="shared" si="20"/>
        <v>0</v>
      </c>
    </row>
    <row r="305" spans="3:8" s="4" customFormat="1" ht="16.5" customHeight="1">
      <c r="C305" s="27">
        <v>289</v>
      </c>
      <c r="D305" s="61" t="s">
        <v>113</v>
      </c>
      <c r="E305" s="64">
        <v>70</v>
      </c>
      <c r="F305" s="410"/>
      <c r="G305" s="423">
        <f t="shared" si="21"/>
        <v>0</v>
      </c>
      <c r="H305" s="136">
        <f t="shared" si="20"/>
        <v>0</v>
      </c>
    </row>
    <row r="306" spans="3:8" s="4" customFormat="1" ht="18" customHeight="1">
      <c r="C306" s="57">
        <v>290</v>
      </c>
      <c r="D306" s="39" t="s">
        <v>114</v>
      </c>
      <c r="E306" s="32">
        <v>47</v>
      </c>
      <c r="F306" s="410"/>
      <c r="G306" s="423">
        <f t="shared" si="21"/>
        <v>0</v>
      </c>
      <c r="H306" s="136">
        <f t="shared" si="20"/>
        <v>0</v>
      </c>
    </row>
    <row r="307" spans="3:8" s="4" customFormat="1" ht="14.25">
      <c r="C307" s="27">
        <v>291</v>
      </c>
      <c r="D307" s="39" t="s">
        <v>115</v>
      </c>
      <c r="E307" s="32">
        <v>70</v>
      </c>
      <c r="F307" s="410"/>
      <c r="G307" s="423">
        <f t="shared" si="21"/>
        <v>0</v>
      </c>
      <c r="H307" s="136">
        <f t="shared" si="20"/>
        <v>0</v>
      </c>
    </row>
    <row r="308" spans="3:8" s="4" customFormat="1" ht="15" thickBot="1">
      <c r="C308" s="15">
        <v>292</v>
      </c>
      <c r="D308" s="40" t="s">
        <v>116</v>
      </c>
      <c r="E308" s="33">
        <v>47</v>
      </c>
      <c r="F308" s="409"/>
      <c r="G308" s="422">
        <f t="shared" si="21"/>
        <v>0</v>
      </c>
      <c r="H308" s="153">
        <f t="shared" si="20"/>
        <v>0</v>
      </c>
    </row>
    <row r="309" spans="3:17" s="4" customFormat="1" ht="14.25">
      <c r="C309" s="46">
        <v>293</v>
      </c>
      <c r="D309" s="38" t="s">
        <v>475</v>
      </c>
      <c r="E309" s="31">
        <v>41</v>
      </c>
      <c r="F309" s="412"/>
      <c r="G309" s="421">
        <f t="shared" si="21"/>
        <v>0</v>
      </c>
      <c r="H309" s="133">
        <f t="shared" si="20"/>
        <v>0</v>
      </c>
      <c r="N309"/>
      <c r="O309"/>
      <c r="P309"/>
      <c r="Q309"/>
    </row>
    <row r="310" spans="3:17" s="4" customFormat="1" ht="14.25">
      <c r="C310" s="57">
        <v>294</v>
      </c>
      <c r="D310" s="39" t="s">
        <v>476</v>
      </c>
      <c r="E310" s="32">
        <v>27</v>
      </c>
      <c r="F310" s="411"/>
      <c r="G310" s="425">
        <f t="shared" si="21"/>
        <v>0</v>
      </c>
      <c r="H310" s="136">
        <f t="shared" si="20"/>
        <v>0</v>
      </c>
      <c r="N310"/>
      <c r="O310"/>
      <c r="P310"/>
      <c r="Q310"/>
    </row>
    <row r="311" spans="3:17" s="4" customFormat="1" ht="14.25">
      <c r="C311" s="27">
        <v>295</v>
      </c>
      <c r="D311" s="39" t="s">
        <v>117</v>
      </c>
      <c r="E311" s="32">
        <v>41</v>
      </c>
      <c r="F311" s="408"/>
      <c r="G311" s="425">
        <f t="shared" si="21"/>
        <v>0</v>
      </c>
      <c r="H311" s="136">
        <f t="shared" si="20"/>
        <v>0</v>
      </c>
      <c r="N311"/>
      <c r="O311"/>
      <c r="P311"/>
      <c r="Q311"/>
    </row>
    <row r="312" spans="3:17" s="4" customFormat="1" ht="14.25">
      <c r="C312" s="57">
        <v>296</v>
      </c>
      <c r="D312" s="39" t="s">
        <v>118</v>
      </c>
      <c r="E312" s="32">
        <v>27</v>
      </c>
      <c r="F312" s="411"/>
      <c r="G312" s="425">
        <f t="shared" si="21"/>
        <v>0</v>
      </c>
      <c r="H312" s="136">
        <f t="shared" si="20"/>
        <v>0</v>
      </c>
      <c r="N312"/>
      <c r="O312"/>
      <c r="P312"/>
      <c r="Q312"/>
    </row>
    <row r="313" spans="3:17" s="4" customFormat="1" ht="15.75" customHeight="1">
      <c r="C313" s="27">
        <v>297</v>
      </c>
      <c r="D313" s="39" t="s">
        <v>119</v>
      </c>
      <c r="E313" s="32">
        <v>41</v>
      </c>
      <c r="F313" s="408"/>
      <c r="G313" s="423">
        <f t="shared" si="21"/>
        <v>0</v>
      </c>
      <c r="H313" s="136">
        <f t="shared" si="20"/>
        <v>0</v>
      </c>
      <c r="N313"/>
      <c r="O313"/>
      <c r="P313"/>
      <c r="Q313"/>
    </row>
    <row r="314" spans="3:17" s="4" customFormat="1" ht="14.25">
      <c r="C314" s="22">
        <v>298</v>
      </c>
      <c r="D314" s="39" t="s">
        <v>120</v>
      </c>
      <c r="E314" s="32">
        <v>27</v>
      </c>
      <c r="F314" s="410"/>
      <c r="G314" s="423">
        <f t="shared" si="21"/>
        <v>0</v>
      </c>
      <c r="H314" s="136">
        <f t="shared" si="20"/>
        <v>0</v>
      </c>
      <c r="N314"/>
      <c r="O314"/>
      <c r="P314"/>
      <c r="Q314"/>
    </row>
    <row r="315" spans="3:17" s="4" customFormat="1" ht="14.25">
      <c r="C315" s="56">
        <v>299</v>
      </c>
      <c r="D315" s="39" t="s">
        <v>121</v>
      </c>
      <c r="E315" s="32">
        <v>41</v>
      </c>
      <c r="F315" s="410"/>
      <c r="G315" s="423">
        <f t="shared" si="21"/>
        <v>0</v>
      </c>
      <c r="H315" s="136">
        <f t="shared" si="20"/>
        <v>0</v>
      </c>
      <c r="N315"/>
      <c r="O315"/>
      <c r="P315"/>
      <c r="Q315"/>
    </row>
    <row r="316" spans="3:17" s="4" customFormat="1" ht="15" thickBot="1">
      <c r="C316" s="15">
        <v>300</v>
      </c>
      <c r="D316" s="40" t="s">
        <v>122</v>
      </c>
      <c r="E316" s="33">
        <v>27</v>
      </c>
      <c r="F316" s="409"/>
      <c r="G316" s="426">
        <f t="shared" si="21"/>
        <v>0</v>
      </c>
      <c r="H316" s="153">
        <f t="shared" si="20"/>
        <v>0</v>
      </c>
      <c r="N316"/>
      <c r="O316"/>
      <c r="P316"/>
      <c r="Q316"/>
    </row>
    <row r="317" spans="3:17" s="4" customFormat="1" ht="14.25">
      <c r="C317" s="46">
        <v>301</v>
      </c>
      <c r="D317" s="38" t="s">
        <v>477</v>
      </c>
      <c r="E317" s="31">
        <v>20</v>
      </c>
      <c r="F317" s="412"/>
      <c r="G317" s="421">
        <f t="shared" si="21"/>
        <v>0</v>
      </c>
      <c r="H317" s="133">
        <f t="shared" si="20"/>
        <v>0</v>
      </c>
      <c r="N317"/>
      <c r="O317"/>
      <c r="P317"/>
      <c r="Q317"/>
    </row>
    <row r="318" spans="3:17" s="4" customFormat="1" ht="14.25">
      <c r="C318" s="57">
        <v>302</v>
      </c>
      <c r="D318" s="39" t="s">
        <v>478</v>
      </c>
      <c r="E318" s="32">
        <v>14</v>
      </c>
      <c r="F318" s="410"/>
      <c r="G318" s="425">
        <f t="shared" si="21"/>
        <v>0</v>
      </c>
      <c r="H318" s="136">
        <f t="shared" si="20"/>
        <v>0</v>
      </c>
      <c r="N318"/>
      <c r="O318"/>
      <c r="P318"/>
      <c r="Q318"/>
    </row>
    <row r="319" spans="3:17" s="4" customFormat="1" ht="14.25">
      <c r="C319" s="27">
        <v>303</v>
      </c>
      <c r="D319" s="39" t="s">
        <v>123</v>
      </c>
      <c r="E319" s="32">
        <v>20</v>
      </c>
      <c r="F319" s="411"/>
      <c r="G319" s="423">
        <f t="shared" si="21"/>
        <v>0</v>
      </c>
      <c r="H319" s="136">
        <f t="shared" si="20"/>
        <v>0</v>
      </c>
      <c r="N319"/>
      <c r="O319"/>
      <c r="P319"/>
      <c r="Q319"/>
    </row>
    <row r="320" spans="3:30" s="4" customFormat="1" ht="14.25">
      <c r="C320" s="57">
        <v>304</v>
      </c>
      <c r="D320" s="39" t="s">
        <v>124</v>
      </c>
      <c r="E320" s="32">
        <v>14</v>
      </c>
      <c r="F320" s="411"/>
      <c r="G320" s="427">
        <f t="shared" si="21"/>
        <v>0</v>
      </c>
      <c r="H320" s="136">
        <f t="shared" si="20"/>
        <v>0</v>
      </c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</row>
    <row r="321" spans="3:33" s="4" customFormat="1" ht="15" customHeight="1">
      <c r="C321" s="27">
        <v>305</v>
      </c>
      <c r="D321" s="39" t="s">
        <v>125</v>
      </c>
      <c r="E321" s="32">
        <v>20</v>
      </c>
      <c r="F321" s="408"/>
      <c r="G321" s="423">
        <f t="shared" si="21"/>
        <v>0</v>
      </c>
      <c r="H321" s="136">
        <f t="shared" si="20"/>
        <v>0</v>
      </c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</row>
    <row r="322" spans="3:33" s="4" customFormat="1" ht="14.25">
      <c r="C322" s="66">
        <v>306</v>
      </c>
      <c r="D322" s="65" t="s">
        <v>126</v>
      </c>
      <c r="E322" s="32">
        <v>14</v>
      </c>
      <c r="F322" s="410"/>
      <c r="G322" s="427">
        <f t="shared" si="21"/>
        <v>0</v>
      </c>
      <c r="H322" s="136">
        <f t="shared" si="20"/>
        <v>0</v>
      </c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</row>
    <row r="323" spans="3:33" s="4" customFormat="1" ht="14.25">
      <c r="C323" s="56">
        <v>307</v>
      </c>
      <c r="D323" s="39" t="s">
        <v>127</v>
      </c>
      <c r="E323" s="32">
        <v>20</v>
      </c>
      <c r="F323" s="411"/>
      <c r="G323" s="423">
        <f t="shared" si="21"/>
        <v>0</v>
      </c>
      <c r="H323" s="136">
        <f t="shared" si="20"/>
        <v>0</v>
      </c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</row>
    <row r="324" spans="3:33" s="4" customFormat="1" ht="15" thickBot="1">
      <c r="C324" s="15">
        <v>308</v>
      </c>
      <c r="D324" s="40" t="s">
        <v>128</v>
      </c>
      <c r="E324" s="33">
        <v>14</v>
      </c>
      <c r="F324" s="424"/>
      <c r="G324" s="426">
        <f t="shared" si="21"/>
        <v>0</v>
      </c>
      <c r="H324" s="153">
        <f t="shared" si="20"/>
        <v>0</v>
      </c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</row>
    <row r="325" spans="3:33" s="4" customFormat="1" ht="17.25" thickBot="1">
      <c r="C325" s="83"/>
      <c r="D325" s="99" t="s">
        <v>129</v>
      </c>
      <c r="E325" s="95" t="s">
        <v>5</v>
      </c>
      <c r="F325" s="96" t="s">
        <v>307</v>
      </c>
      <c r="G325" s="97" t="s">
        <v>308</v>
      </c>
      <c r="H325" s="149" t="s">
        <v>309</v>
      </c>
      <c r="I325" s="25"/>
      <c r="J325" s="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</row>
    <row r="326" spans="3:33" s="4" customFormat="1" ht="15" customHeight="1">
      <c r="C326" s="339">
        <v>309</v>
      </c>
      <c r="D326" s="180" t="s">
        <v>130</v>
      </c>
      <c r="E326" s="85">
        <v>34</v>
      </c>
      <c r="F326" s="55"/>
      <c r="G326" s="448">
        <f>F326/E326</f>
        <v>0</v>
      </c>
      <c r="H326" s="133">
        <f>G326/32</f>
        <v>0</v>
      </c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</row>
    <row r="327" spans="3:33" s="4" customFormat="1" ht="15.75" customHeight="1">
      <c r="C327" s="340">
        <v>310</v>
      </c>
      <c r="D327" s="103" t="s">
        <v>131</v>
      </c>
      <c r="E327" s="347">
        <v>34</v>
      </c>
      <c r="F327" s="449"/>
      <c r="G327" s="423">
        <f aca="true" t="shared" si="22" ref="G327:G390">F327/E327</f>
        <v>0</v>
      </c>
      <c r="H327" s="134">
        <f aca="true" t="shared" si="23" ref="H327:H360">G327/32</f>
        <v>0</v>
      </c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</row>
    <row r="328" spans="3:33" s="4" customFormat="1" ht="14.25">
      <c r="C328" s="340">
        <v>311</v>
      </c>
      <c r="D328" s="103" t="s">
        <v>132</v>
      </c>
      <c r="E328" s="347">
        <v>34</v>
      </c>
      <c r="F328" s="410"/>
      <c r="G328" s="453">
        <f t="shared" si="22"/>
        <v>0</v>
      </c>
      <c r="H328" s="134">
        <f t="shared" si="23"/>
        <v>0</v>
      </c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</row>
    <row r="329" spans="3:33" s="4" customFormat="1" ht="14.25">
      <c r="C329" s="340">
        <v>312</v>
      </c>
      <c r="D329" s="103" t="s">
        <v>133</v>
      </c>
      <c r="E329" s="347">
        <v>34</v>
      </c>
      <c r="F329" s="410"/>
      <c r="G329" s="423">
        <f t="shared" si="22"/>
        <v>0</v>
      </c>
      <c r="H329" s="134">
        <f t="shared" si="23"/>
        <v>0</v>
      </c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</row>
    <row r="330" spans="3:33" s="4" customFormat="1" ht="14.25">
      <c r="C330" s="340">
        <v>313</v>
      </c>
      <c r="D330" s="103" t="s">
        <v>134</v>
      </c>
      <c r="E330" s="337">
        <v>34</v>
      </c>
      <c r="F330" s="452"/>
      <c r="G330" s="423">
        <f t="shared" si="22"/>
        <v>0</v>
      </c>
      <c r="H330" s="134">
        <f t="shared" si="23"/>
        <v>0</v>
      </c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</row>
    <row r="331" spans="3:33" s="4" customFormat="1" ht="14.25">
      <c r="C331" s="340">
        <v>314</v>
      </c>
      <c r="D331" s="103" t="s">
        <v>135</v>
      </c>
      <c r="E331" s="348">
        <v>34</v>
      </c>
      <c r="F331" s="410"/>
      <c r="G331" s="453">
        <f t="shared" si="22"/>
        <v>0</v>
      </c>
      <c r="H331" s="134">
        <f t="shared" si="23"/>
        <v>0</v>
      </c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</row>
    <row r="332" spans="3:33" s="4" customFormat="1" ht="14.25">
      <c r="C332" s="340">
        <v>315</v>
      </c>
      <c r="D332" s="103" t="s">
        <v>136</v>
      </c>
      <c r="E332" s="37">
        <v>34</v>
      </c>
      <c r="F332" s="411"/>
      <c r="G332" s="425">
        <f t="shared" si="22"/>
        <v>0</v>
      </c>
      <c r="H332" s="134">
        <f t="shared" si="23"/>
        <v>0</v>
      </c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</row>
    <row r="333" spans="3:33" s="4" customFormat="1" ht="14.25">
      <c r="C333" s="340">
        <v>316</v>
      </c>
      <c r="D333" s="103" t="s">
        <v>137</v>
      </c>
      <c r="E333" s="34">
        <v>38</v>
      </c>
      <c r="F333" s="449"/>
      <c r="G333" s="425">
        <f t="shared" si="22"/>
        <v>0</v>
      </c>
      <c r="H333" s="134">
        <f>G333/96</f>
        <v>0</v>
      </c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</row>
    <row r="334" spans="3:33" s="4" customFormat="1" ht="14.25">
      <c r="C334" s="340">
        <v>317</v>
      </c>
      <c r="D334" s="103" t="s">
        <v>138</v>
      </c>
      <c r="E334" s="34">
        <v>38</v>
      </c>
      <c r="F334" s="411"/>
      <c r="G334" s="425">
        <f t="shared" si="22"/>
        <v>0</v>
      </c>
      <c r="H334" s="134">
        <f aca="true" t="shared" si="24" ref="H334:H345">G334/96</f>
        <v>0</v>
      </c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</row>
    <row r="335" spans="3:33" s="4" customFormat="1" ht="14.25">
      <c r="C335" s="340">
        <v>318</v>
      </c>
      <c r="D335" s="103" t="s">
        <v>139</v>
      </c>
      <c r="E335" s="34">
        <v>38</v>
      </c>
      <c r="F335" s="411"/>
      <c r="G335" s="423">
        <f t="shared" si="22"/>
        <v>0</v>
      </c>
      <c r="H335" s="134">
        <f t="shared" si="24"/>
        <v>0</v>
      </c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</row>
    <row r="336" spans="3:33" s="4" customFormat="1" ht="14.25">
      <c r="C336" s="340">
        <v>319</v>
      </c>
      <c r="D336" s="103" t="s">
        <v>140</v>
      </c>
      <c r="E336" s="34">
        <v>38</v>
      </c>
      <c r="F336" s="411"/>
      <c r="G336" s="423">
        <f t="shared" si="22"/>
        <v>0</v>
      </c>
      <c r="H336" s="134">
        <f t="shared" si="24"/>
        <v>0</v>
      </c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</row>
    <row r="337" spans="3:33" s="4" customFormat="1" ht="14.25">
      <c r="C337" s="340">
        <v>320</v>
      </c>
      <c r="D337" s="331" t="s">
        <v>141</v>
      </c>
      <c r="E337" s="313">
        <v>38</v>
      </c>
      <c r="F337" s="411"/>
      <c r="G337" s="423">
        <f t="shared" si="22"/>
        <v>0</v>
      </c>
      <c r="H337" s="134">
        <f t="shared" si="24"/>
        <v>0</v>
      </c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</row>
    <row r="338" spans="1:33" ht="14.25">
      <c r="A338" s="4"/>
      <c r="B338" s="4"/>
      <c r="C338" s="340">
        <v>321</v>
      </c>
      <c r="D338" s="331" t="s">
        <v>269</v>
      </c>
      <c r="E338" s="313">
        <v>30</v>
      </c>
      <c r="F338" s="411"/>
      <c r="G338" s="453">
        <f t="shared" si="22"/>
        <v>0</v>
      </c>
      <c r="H338" s="134">
        <f t="shared" si="24"/>
        <v>0</v>
      </c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</row>
    <row r="339" spans="1:33" ht="14.25">
      <c r="A339" s="4"/>
      <c r="B339" s="4"/>
      <c r="C339" s="340">
        <v>322</v>
      </c>
      <c r="D339" s="331" t="s">
        <v>270</v>
      </c>
      <c r="E339" s="313">
        <v>30</v>
      </c>
      <c r="F339" s="449"/>
      <c r="G339" s="423">
        <f t="shared" si="22"/>
        <v>0</v>
      </c>
      <c r="H339" s="134">
        <f t="shared" si="24"/>
        <v>0</v>
      </c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</row>
    <row r="340" spans="1:33" ht="14.25">
      <c r="A340" s="4"/>
      <c r="B340" s="4"/>
      <c r="C340" s="340">
        <v>323</v>
      </c>
      <c r="D340" s="331" t="s">
        <v>271</v>
      </c>
      <c r="E340" s="313">
        <v>30</v>
      </c>
      <c r="F340" s="410"/>
      <c r="G340" s="423">
        <f t="shared" si="22"/>
        <v>0</v>
      </c>
      <c r="H340" s="134">
        <f t="shared" si="24"/>
        <v>0</v>
      </c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</row>
    <row r="341" spans="1:33" ht="14.25">
      <c r="A341" s="4"/>
      <c r="B341" s="4"/>
      <c r="C341" s="340">
        <v>324</v>
      </c>
      <c r="D341" s="331" t="s">
        <v>272</v>
      </c>
      <c r="E341" s="349">
        <v>30</v>
      </c>
      <c r="F341" s="410"/>
      <c r="G341" s="455">
        <f t="shared" si="22"/>
        <v>0</v>
      </c>
      <c r="H341" s="134">
        <f t="shared" si="24"/>
        <v>0</v>
      </c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</row>
    <row r="342" spans="1:33" ht="14.25">
      <c r="A342" s="4"/>
      <c r="B342" s="4"/>
      <c r="C342" s="340">
        <v>325</v>
      </c>
      <c r="D342" s="331" t="s">
        <v>273</v>
      </c>
      <c r="E342" s="314">
        <v>30</v>
      </c>
      <c r="F342" s="411"/>
      <c r="G342" s="455">
        <f t="shared" si="22"/>
        <v>0</v>
      </c>
      <c r="H342" s="134">
        <f t="shared" si="24"/>
        <v>0</v>
      </c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</row>
    <row r="343" spans="1:33" ht="14.25">
      <c r="A343" s="4"/>
      <c r="B343" s="4"/>
      <c r="C343" s="340">
        <v>326</v>
      </c>
      <c r="D343" s="331" t="s">
        <v>274</v>
      </c>
      <c r="E343" s="350">
        <v>30</v>
      </c>
      <c r="F343" s="449"/>
      <c r="G343" s="455">
        <f t="shared" si="22"/>
        <v>0</v>
      </c>
      <c r="H343" s="134">
        <f t="shared" si="24"/>
        <v>0</v>
      </c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</row>
    <row r="344" spans="1:33" ht="14.25">
      <c r="A344" s="4"/>
      <c r="B344" s="4"/>
      <c r="C344" s="340">
        <v>327</v>
      </c>
      <c r="D344" s="331" t="s">
        <v>275</v>
      </c>
      <c r="E344" s="351">
        <v>30</v>
      </c>
      <c r="F344" s="411"/>
      <c r="G344" s="453">
        <f t="shared" si="22"/>
        <v>0</v>
      </c>
      <c r="H344" s="134">
        <f t="shared" si="24"/>
        <v>0</v>
      </c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</row>
    <row r="345" spans="1:33" ht="14.25">
      <c r="A345" s="4"/>
      <c r="B345" s="4"/>
      <c r="C345" s="340">
        <v>328</v>
      </c>
      <c r="D345" s="331" t="s">
        <v>276</v>
      </c>
      <c r="E345" s="351">
        <v>32</v>
      </c>
      <c r="F345" s="449"/>
      <c r="G345" s="423">
        <f t="shared" si="22"/>
        <v>0</v>
      </c>
      <c r="H345" s="134">
        <f t="shared" si="24"/>
        <v>0</v>
      </c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</row>
    <row r="346" spans="1:33" ht="14.25">
      <c r="A346" s="4"/>
      <c r="B346" s="4"/>
      <c r="C346" s="340">
        <v>329</v>
      </c>
      <c r="D346" s="103" t="s">
        <v>277</v>
      </c>
      <c r="E346" s="347">
        <v>32</v>
      </c>
      <c r="F346" s="411"/>
      <c r="G346" s="455">
        <f t="shared" si="22"/>
        <v>0</v>
      </c>
      <c r="H346" s="143">
        <f t="shared" si="23"/>
        <v>0</v>
      </c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</row>
    <row r="347" spans="1:33" ht="14.25">
      <c r="A347" s="4"/>
      <c r="B347" s="4"/>
      <c r="C347" s="340">
        <v>330</v>
      </c>
      <c r="D347" s="103" t="s">
        <v>278</v>
      </c>
      <c r="E347" s="347">
        <v>32</v>
      </c>
      <c r="F347" s="411"/>
      <c r="G347" s="455">
        <f t="shared" si="22"/>
        <v>0</v>
      </c>
      <c r="H347" s="143">
        <f t="shared" si="23"/>
        <v>0</v>
      </c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</row>
    <row r="348" spans="1:33" ht="14.25">
      <c r="A348" s="4"/>
      <c r="B348" s="4"/>
      <c r="C348" s="340">
        <v>331</v>
      </c>
      <c r="D348" s="103" t="s">
        <v>279</v>
      </c>
      <c r="E348" s="347">
        <v>32</v>
      </c>
      <c r="F348" s="449"/>
      <c r="G348" s="453">
        <f t="shared" si="22"/>
        <v>0</v>
      </c>
      <c r="H348" s="143">
        <f t="shared" si="23"/>
        <v>0</v>
      </c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</row>
    <row r="349" spans="1:33" ht="14.25">
      <c r="A349" s="4"/>
      <c r="B349" s="4"/>
      <c r="C349" s="340">
        <v>332</v>
      </c>
      <c r="D349" s="103" t="s">
        <v>280</v>
      </c>
      <c r="E349" s="347">
        <v>32</v>
      </c>
      <c r="F349" s="410"/>
      <c r="G349" s="423">
        <f t="shared" si="22"/>
        <v>0</v>
      </c>
      <c r="H349" s="143">
        <f t="shared" si="23"/>
        <v>0</v>
      </c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</row>
    <row r="350" spans="1:33" ht="14.25">
      <c r="A350" s="4"/>
      <c r="B350" s="4"/>
      <c r="C350" s="341">
        <v>333</v>
      </c>
      <c r="D350" s="103" t="s">
        <v>281</v>
      </c>
      <c r="E350" s="347">
        <v>32</v>
      </c>
      <c r="F350" s="410"/>
      <c r="G350" s="453">
        <f t="shared" si="22"/>
        <v>0</v>
      </c>
      <c r="H350" s="143">
        <f t="shared" si="23"/>
        <v>0</v>
      </c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</row>
    <row r="351" spans="1:33" ht="15" thickBot="1">
      <c r="A351" s="4"/>
      <c r="B351" s="4"/>
      <c r="C351" s="60">
        <v>334</v>
      </c>
      <c r="D351" s="171" t="s">
        <v>302</v>
      </c>
      <c r="E351" s="44">
        <v>32</v>
      </c>
      <c r="F351" s="409"/>
      <c r="G351" s="422">
        <f t="shared" si="22"/>
        <v>0</v>
      </c>
      <c r="H351" s="154">
        <f t="shared" si="23"/>
        <v>0</v>
      </c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</row>
    <row r="352" spans="1:33" ht="14.25">
      <c r="A352" s="4" t="s">
        <v>213</v>
      </c>
      <c r="B352" s="4"/>
      <c r="C352" s="339">
        <v>335</v>
      </c>
      <c r="D352" s="362" t="s">
        <v>142</v>
      </c>
      <c r="E352" s="35">
        <v>76</v>
      </c>
      <c r="F352" s="55"/>
      <c r="G352" s="448">
        <f t="shared" si="22"/>
        <v>0</v>
      </c>
      <c r="H352" s="133">
        <f t="shared" si="23"/>
        <v>0</v>
      </c>
      <c r="I352" s="4" t="s">
        <v>2</v>
      </c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</row>
    <row r="353" spans="1:33" ht="15" thickBot="1">
      <c r="A353" s="4"/>
      <c r="B353" s="4"/>
      <c r="C353" s="342">
        <v>336</v>
      </c>
      <c r="D353" s="363" t="s">
        <v>143</v>
      </c>
      <c r="E353" s="36">
        <v>76</v>
      </c>
      <c r="F353" s="446"/>
      <c r="G353" s="447">
        <f t="shared" si="22"/>
        <v>0</v>
      </c>
      <c r="H353" s="155">
        <f t="shared" si="23"/>
        <v>0</v>
      </c>
      <c r="I353" s="4" t="s">
        <v>2</v>
      </c>
      <c r="J353" t="s">
        <v>2</v>
      </c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</row>
    <row r="354" spans="1:33" ht="14.25">
      <c r="A354" s="4"/>
      <c r="B354" s="4"/>
      <c r="C354" s="339">
        <v>337</v>
      </c>
      <c r="D354" s="362" t="s">
        <v>144</v>
      </c>
      <c r="E354" s="315">
        <v>19</v>
      </c>
      <c r="F354" s="454"/>
      <c r="G354" s="451">
        <f t="shared" si="22"/>
        <v>0</v>
      </c>
      <c r="H354" s="316">
        <f t="shared" si="23"/>
        <v>0</v>
      </c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</row>
    <row r="355" spans="1:33" ht="14.25">
      <c r="A355" s="4"/>
      <c r="B355" s="4"/>
      <c r="C355" s="340">
        <v>338</v>
      </c>
      <c r="D355" s="331" t="s">
        <v>145</v>
      </c>
      <c r="E355" s="351">
        <v>19</v>
      </c>
      <c r="F355" s="410"/>
      <c r="G355" s="423">
        <f t="shared" si="22"/>
        <v>0</v>
      </c>
      <c r="H355" s="317">
        <f t="shared" si="23"/>
        <v>0</v>
      </c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</row>
    <row r="356" spans="1:33" ht="14.25">
      <c r="A356" s="4"/>
      <c r="B356" s="4"/>
      <c r="C356" s="340">
        <v>339</v>
      </c>
      <c r="D356" s="331" t="s">
        <v>146</v>
      </c>
      <c r="E356" s="351">
        <v>19</v>
      </c>
      <c r="F356" s="410"/>
      <c r="G356" s="453">
        <f t="shared" si="22"/>
        <v>0</v>
      </c>
      <c r="H356" s="317">
        <f t="shared" si="23"/>
        <v>0</v>
      </c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</row>
    <row r="357" spans="1:33" ht="14.25">
      <c r="A357" s="4"/>
      <c r="B357" s="4"/>
      <c r="C357" s="340">
        <v>340</v>
      </c>
      <c r="D357" s="331" t="s">
        <v>147</v>
      </c>
      <c r="E357" s="351">
        <v>19</v>
      </c>
      <c r="F357" s="411"/>
      <c r="G357" s="425">
        <f t="shared" si="22"/>
        <v>0</v>
      </c>
      <c r="H357" s="317">
        <f t="shared" si="23"/>
        <v>0</v>
      </c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</row>
    <row r="358" spans="1:33" ht="14.25">
      <c r="A358" s="4"/>
      <c r="B358" s="4"/>
      <c r="C358" s="340">
        <v>341</v>
      </c>
      <c r="D358" s="331" t="s">
        <v>148</v>
      </c>
      <c r="E358" s="351">
        <v>19</v>
      </c>
      <c r="F358" s="449"/>
      <c r="G358" s="423">
        <f t="shared" si="22"/>
        <v>0</v>
      </c>
      <c r="H358" s="317">
        <f t="shared" si="23"/>
        <v>0</v>
      </c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</row>
    <row r="359" spans="1:33" ht="14.25">
      <c r="A359" s="4"/>
      <c r="B359" s="4"/>
      <c r="C359" s="340">
        <v>342</v>
      </c>
      <c r="D359" s="331" t="s">
        <v>149</v>
      </c>
      <c r="E359" s="351">
        <v>19</v>
      </c>
      <c r="F359" s="410"/>
      <c r="G359" s="453">
        <f t="shared" si="22"/>
        <v>0</v>
      </c>
      <c r="H359" s="317">
        <f t="shared" si="23"/>
        <v>0</v>
      </c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</row>
    <row r="360" spans="1:33" ht="14.25">
      <c r="A360" s="4"/>
      <c r="B360" s="4"/>
      <c r="C360" s="340">
        <v>343</v>
      </c>
      <c r="D360" s="331" t="s">
        <v>150</v>
      </c>
      <c r="E360" s="352">
        <v>19</v>
      </c>
      <c r="F360" s="410"/>
      <c r="G360" s="423">
        <f t="shared" si="22"/>
        <v>0</v>
      </c>
      <c r="H360" s="317">
        <f t="shared" si="23"/>
        <v>0</v>
      </c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</row>
    <row r="361" spans="1:33" ht="14.25">
      <c r="A361" s="4"/>
      <c r="B361" s="4"/>
      <c r="C361" s="340">
        <v>344</v>
      </c>
      <c r="D361" s="103" t="s">
        <v>151</v>
      </c>
      <c r="E361" s="34">
        <v>19</v>
      </c>
      <c r="F361" s="410"/>
      <c r="G361" s="423">
        <f t="shared" si="22"/>
        <v>0</v>
      </c>
      <c r="H361" s="134">
        <f>G361/96</f>
        <v>0</v>
      </c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</row>
    <row r="362" spans="1:33" ht="14.25">
      <c r="A362" s="4"/>
      <c r="B362" s="4"/>
      <c r="C362" s="340">
        <v>345</v>
      </c>
      <c r="D362" s="103" t="s">
        <v>152</v>
      </c>
      <c r="E362" s="34">
        <v>19</v>
      </c>
      <c r="F362" s="410"/>
      <c r="G362" s="423">
        <f t="shared" si="22"/>
        <v>0</v>
      </c>
      <c r="H362" s="134">
        <f aca="true" t="shared" si="25" ref="H362:H372">G362/96</f>
        <v>0</v>
      </c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</row>
    <row r="363" spans="1:33" ht="14.25">
      <c r="A363" s="4"/>
      <c r="B363" s="4"/>
      <c r="C363" s="340">
        <v>346</v>
      </c>
      <c r="D363" s="331" t="s">
        <v>153</v>
      </c>
      <c r="E363" s="313">
        <v>19</v>
      </c>
      <c r="F363" s="411"/>
      <c r="G363" s="423">
        <f t="shared" si="22"/>
        <v>0</v>
      </c>
      <c r="H363" s="134">
        <f t="shared" si="25"/>
        <v>0</v>
      </c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</row>
    <row r="364" spans="1:33" ht="14.25">
      <c r="A364" s="4"/>
      <c r="B364" s="4"/>
      <c r="C364" s="340">
        <v>347</v>
      </c>
      <c r="D364" s="331" t="s">
        <v>154</v>
      </c>
      <c r="E364" s="313">
        <v>19</v>
      </c>
      <c r="F364" s="449"/>
      <c r="G364" s="423">
        <f t="shared" si="22"/>
        <v>0</v>
      </c>
      <c r="H364" s="134">
        <f t="shared" si="25"/>
        <v>0</v>
      </c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</row>
    <row r="365" spans="1:33" ht="14.25">
      <c r="A365" s="4"/>
      <c r="B365" s="4"/>
      <c r="C365" s="340">
        <v>348</v>
      </c>
      <c r="D365" s="103" t="s">
        <v>155</v>
      </c>
      <c r="E365" s="34">
        <v>19</v>
      </c>
      <c r="F365" s="410"/>
      <c r="G365" s="453">
        <f t="shared" si="22"/>
        <v>0</v>
      </c>
      <c r="H365" s="134">
        <f t="shared" si="25"/>
        <v>0</v>
      </c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</row>
    <row r="366" spans="3:30" s="4" customFormat="1" ht="14.25">
      <c r="C366" s="340">
        <v>349</v>
      </c>
      <c r="D366" s="103" t="s">
        <v>256</v>
      </c>
      <c r="E366" s="34">
        <v>15</v>
      </c>
      <c r="F366" s="411"/>
      <c r="G366" s="423">
        <f t="shared" si="22"/>
        <v>0</v>
      </c>
      <c r="H366" s="134">
        <f t="shared" si="25"/>
        <v>0</v>
      </c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</row>
    <row r="367" spans="3:30" s="4" customFormat="1" ht="14.25">
      <c r="C367" s="343">
        <v>350</v>
      </c>
      <c r="D367" s="364" t="s">
        <v>257</v>
      </c>
      <c r="E367" s="67">
        <v>15</v>
      </c>
      <c r="F367" s="449"/>
      <c r="G367" s="423">
        <f t="shared" si="22"/>
        <v>0</v>
      </c>
      <c r="H367" s="134">
        <f t="shared" si="25"/>
        <v>0</v>
      </c>
      <c r="I367" s="68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</row>
    <row r="368" spans="3:30" s="4" customFormat="1" ht="14.25">
      <c r="C368" s="340">
        <v>351</v>
      </c>
      <c r="D368" s="331" t="s">
        <v>258</v>
      </c>
      <c r="E368" s="353">
        <v>15</v>
      </c>
      <c r="F368" s="456"/>
      <c r="G368" s="453">
        <f t="shared" si="22"/>
        <v>0</v>
      </c>
      <c r="H368" s="134">
        <f t="shared" si="25"/>
        <v>0</v>
      </c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</row>
    <row r="369" spans="3:30" s="4" customFormat="1" ht="14.25">
      <c r="C369" s="340">
        <v>352</v>
      </c>
      <c r="D369" s="331" t="s">
        <v>259</v>
      </c>
      <c r="E369" s="354">
        <v>15</v>
      </c>
      <c r="F369" s="456"/>
      <c r="G369" s="423">
        <f t="shared" si="22"/>
        <v>0</v>
      </c>
      <c r="H369" s="134">
        <f t="shared" si="25"/>
        <v>0</v>
      </c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</row>
    <row r="370" spans="3:30" s="4" customFormat="1" ht="14.25">
      <c r="C370" s="340">
        <v>353</v>
      </c>
      <c r="D370" s="331" t="s">
        <v>260</v>
      </c>
      <c r="E370" s="355">
        <v>15</v>
      </c>
      <c r="F370" s="449"/>
      <c r="G370" s="453">
        <f t="shared" si="22"/>
        <v>0</v>
      </c>
      <c r="H370" s="134">
        <f t="shared" si="25"/>
        <v>0</v>
      </c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</row>
    <row r="371" spans="3:30" s="4" customFormat="1" ht="14.25">
      <c r="C371" s="340">
        <v>354</v>
      </c>
      <c r="D371" s="103" t="s">
        <v>261</v>
      </c>
      <c r="E371" s="356">
        <v>15</v>
      </c>
      <c r="F371" s="452"/>
      <c r="G371" s="425">
        <f t="shared" si="22"/>
        <v>0</v>
      </c>
      <c r="H371" s="134">
        <f t="shared" si="25"/>
        <v>0</v>
      </c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</row>
    <row r="372" spans="3:30" s="4" customFormat="1" ht="14.25">
      <c r="C372" s="340">
        <v>355</v>
      </c>
      <c r="D372" s="103" t="s">
        <v>262</v>
      </c>
      <c r="E372" s="357">
        <v>15</v>
      </c>
      <c r="F372" s="456"/>
      <c r="G372" s="423">
        <f t="shared" si="22"/>
        <v>0</v>
      </c>
      <c r="H372" s="134">
        <f t="shared" si="25"/>
        <v>0</v>
      </c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</row>
    <row r="373" spans="3:30" s="4" customFormat="1" ht="14.25">
      <c r="C373" s="340">
        <v>356</v>
      </c>
      <c r="D373" s="331" t="s">
        <v>263</v>
      </c>
      <c r="E373" s="358">
        <v>18</v>
      </c>
      <c r="F373" s="456"/>
      <c r="G373" s="458">
        <f t="shared" si="22"/>
        <v>0</v>
      </c>
      <c r="H373" s="321">
        <f aca="true" t="shared" si="26" ref="H373:H394">G373/32</f>
        <v>0</v>
      </c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</row>
    <row r="374" spans="3:30" s="4" customFormat="1" ht="14.25">
      <c r="C374" s="340">
        <v>357</v>
      </c>
      <c r="D374" s="331" t="s">
        <v>264</v>
      </c>
      <c r="E374" s="355">
        <v>18</v>
      </c>
      <c r="F374" s="456"/>
      <c r="G374" s="458">
        <f t="shared" si="22"/>
        <v>0</v>
      </c>
      <c r="H374" s="322">
        <f t="shared" si="26"/>
        <v>0</v>
      </c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</row>
    <row r="375" spans="3:30" s="4" customFormat="1" ht="14.25">
      <c r="C375" s="340">
        <v>358</v>
      </c>
      <c r="D375" s="331" t="s">
        <v>265</v>
      </c>
      <c r="E375" s="355">
        <v>18</v>
      </c>
      <c r="F375" s="456"/>
      <c r="G375" s="423">
        <f t="shared" si="22"/>
        <v>0</v>
      </c>
      <c r="H375" s="323">
        <f t="shared" si="26"/>
        <v>0</v>
      </c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</row>
    <row r="376" spans="3:30" s="4" customFormat="1" ht="14.25">
      <c r="C376" s="340">
        <v>359</v>
      </c>
      <c r="D376" s="331" t="s">
        <v>266</v>
      </c>
      <c r="E376" s="355">
        <v>18</v>
      </c>
      <c r="F376" s="456"/>
      <c r="G376" s="423">
        <f t="shared" si="22"/>
        <v>0</v>
      </c>
      <c r="H376" s="324">
        <f t="shared" si="26"/>
        <v>0</v>
      </c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</row>
    <row r="377" spans="3:30" s="4" customFormat="1" ht="14.25">
      <c r="C377" s="340">
        <v>360</v>
      </c>
      <c r="D377" s="331" t="s">
        <v>267</v>
      </c>
      <c r="E377" s="359">
        <v>18</v>
      </c>
      <c r="F377" s="456"/>
      <c r="G377" s="423">
        <f t="shared" si="22"/>
        <v>0</v>
      </c>
      <c r="H377" s="323">
        <f t="shared" si="26"/>
        <v>0</v>
      </c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</row>
    <row r="378" spans="3:30" s="4" customFormat="1" ht="14.25">
      <c r="C378" s="341">
        <v>361</v>
      </c>
      <c r="D378" s="331" t="s">
        <v>268</v>
      </c>
      <c r="E378" s="355">
        <v>18</v>
      </c>
      <c r="F378" s="449"/>
      <c r="G378" s="423">
        <f t="shared" si="22"/>
        <v>0</v>
      </c>
      <c r="H378" s="324">
        <f t="shared" si="26"/>
        <v>0</v>
      </c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</row>
    <row r="379" spans="3:30" s="4" customFormat="1" ht="15" thickBot="1">
      <c r="C379" s="60">
        <v>362</v>
      </c>
      <c r="D379" s="171" t="s">
        <v>303</v>
      </c>
      <c r="E379" s="360">
        <v>18</v>
      </c>
      <c r="F379" s="450"/>
      <c r="G379" s="447">
        <f t="shared" si="22"/>
        <v>0</v>
      </c>
      <c r="H379" s="156">
        <f t="shared" si="26"/>
        <v>0</v>
      </c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</row>
    <row r="380" spans="3:30" s="4" customFormat="1" ht="14.25">
      <c r="C380" s="339">
        <v>363</v>
      </c>
      <c r="D380" s="180" t="s">
        <v>156</v>
      </c>
      <c r="E380" s="366">
        <v>30</v>
      </c>
      <c r="F380" s="454"/>
      <c r="G380" s="451">
        <f t="shared" si="22"/>
        <v>0</v>
      </c>
      <c r="H380" s="133">
        <f t="shared" si="26"/>
        <v>0</v>
      </c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</row>
    <row r="381" spans="3:30" s="4" customFormat="1" ht="14.25">
      <c r="C381" s="340">
        <v>364</v>
      </c>
      <c r="D381" s="331" t="s">
        <v>157</v>
      </c>
      <c r="E381" s="367">
        <v>30</v>
      </c>
      <c r="F381" s="452"/>
      <c r="G381" s="425">
        <f t="shared" si="22"/>
        <v>0</v>
      </c>
      <c r="H381" s="134">
        <f t="shared" si="26"/>
        <v>0</v>
      </c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</row>
    <row r="382" spans="3:30" s="4" customFormat="1" ht="14.25">
      <c r="C382" s="340">
        <v>365</v>
      </c>
      <c r="D382" s="103" t="s">
        <v>158</v>
      </c>
      <c r="E382" s="367">
        <v>30</v>
      </c>
      <c r="F382" s="452"/>
      <c r="G382" s="423">
        <f t="shared" si="22"/>
        <v>0</v>
      </c>
      <c r="H382" s="134">
        <f t="shared" si="26"/>
        <v>0</v>
      </c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</row>
    <row r="383" spans="3:30" s="4" customFormat="1" ht="14.25">
      <c r="C383" s="340">
        <v>366</v>
      </c>
      <c r="D383" s="103" t="s">
        <v>159</v>
      </c>
      <c r="E383" s="367">
        <v>30</v>
      </c>
      <c r="F383" s="452"/>
      <c r="G383" s="423">
        <f t="shared" si="22"/>
        <v>0</v>
      </c>
      <c r="H383" s="134">
        <f t="shared" si="26"/>
        <v>0</v>
      </c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</row>
    <row r="384" spans="3:30" s="4" customFormat="1" ht="14.25">
      <c r="C384" s="340">
        <v>367</v>
      </c>
      <c r="D384" s="103" t="s">
        <v>160</v>
      </c>
      <c r="E384" s="367">
        <v>30</v>
      </c>
      <c r="F384" s="452"/>
      <c r="G384" s="423">
        <f t="shared" si="22"/>
        <v>0</v>
      </c>
      <c r="H384" s="134">
        <f t="shared" si="26"/>
        <v>0</v>
      </c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</row>
    <row r="385" spans="3:30" s="4" customFormat="1" ht="14.25">
      <c r="C385" s="340">
        <v>368</v>
      </c>
      <c r="D385" s="103" t="s">
        <v>161</v>
      </c>
      <c r="E385" s="367">
        <v>30</v>
      </c>
      <c r="F385" s="456"/>
      <c r="G385" s="423">
        <f t="shared" si="22"/>
        <v>0</v>
      </c>
      <c r="H385" s="134">
        <f t="shared" si="26"/>
        <v>0</v>
      </c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</row>
    <row r="386" spans="3:30" s="4" customFormat="1" ht="14.25">
      <c r="C386" s="340">
        <v>369</v>
      </c>
      <c r="D386" s="103" t="s">
        <v>162</v>
      </c>
      <c r="E386" s="367">
        <v>30</v>
      </c>
      <c r="F386" s="456"/>
      <c r="G386" s="453">
        <f t="shared" si="22"/>
        <v>0</v>
      </c>
      <c r="H386" s="134">
        <f t="shared" si="26"/>
        <v>0</v>
      </c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</row>
    <row r="387" spans="3:27" s="4" customFormat="1" ht="14.25">
      <c r="C387" s="340">
        <v>370</v>
      </c>
      <c r="D387" s="103" t="s">
        <v>163</v>
      </c>
      <c r="E387" s="367">
        <v>30</v>
      </c>
      <c r="F387" s="449"/>
      <c r="G387" s="425">
        <f t="shared" si="22"/>
        <v>0</v>
      </c>
      <c r="H387" s="134">
        <f t="shared" si="26"/>
        <v>0</v>
      </c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</row>
    <row r="388" spans="3:27" s="4" customFormat="1" ht="14.25">
      <c r="C388" s="340">
        <v>371</v>
      </c>
      <c r="D388" s="331" t="s">
        <v>164</v>
      </c>
      <c r="E388" s="318">
        <v>30</v>
      </c>
      <c r="F388" s="452"/>
      <c r="G388" s="423">
        <f t="shared" si="22"/>
        <v>0</v>
      </c>
      <c r="H388" s="134">
        <f t="shared" si="26"/>
        <v>0</v>
      </c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</row>
    <row r="389" spans="3:27" s="4" customFormat="1" ht="14.25">
      <c r="C389" s="340">
        <v>372</v>
      </c>
      <c r="D389" s="103" t="s">
        <v>165</v>
      </c>
      <c r="E389" s="367">
        <v>30</v>
      </c>
      <c r="F389" s="452"/>
      <c r="G389" s="423">
        <f t="shared" si="22"/>
        <v>0</v>
      </c>
      <c r="H389" s="134">
        <f t="shared" si="26"/>
        <v>0</v>
      </c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</row>
    <row r="390" spans="3:27" s="4" customFormat="1" ht="14.25">
      <c r="C390" s="340">
        <v>373</v>
      </c>
      <c r="D390" s="103" t="s">
        <v>166</v>
      </c>
      <c r="E390" s="367">
        <v>30</v>
      </c>
      <c r="F390" s="456"/>
      <c r="G390" s="453">
        <f t="shared" si="22"/>
        <v>0</v>
      </c>
      <c r="H390" s="134">
        <f t="shared" si="26"/>
        <v>0</v>
      </c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</row>
    <row r="391" spans="3:27" s="4" customFormat="1" ht="14.25">
      <c r="C391" s="340">
        <v>374</v>
      </c>
      <c r="D391" s="103" t="s">
        <v>167</v>
      </c>
      <c r="E391" s="367">
        <v>30</v>
      </c>
      <c r="F391" s="449"/>
      <c r="G391" s="425">
        <f aca="true" t="shared" si="27" ref="G391:G454">F391/E391</f>
        <v>0</v>
      </c>
      <c r="H391" s="134">
        <f t="shared" si="26"/>
        <v>0</v>
      </c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</row>
    <row r="392" spans="3:27" s="4" customFormat="1" ht="14.25">
      <c r="C392" s="340">
        <v>375</v>
      </c>
      <c r="D392" s="103" t="s">
        <v>243</v>
      </c>
      <c r="E392" s="367">
        <v>25</v>
      </c>
      <c r="F392" s="452"/>
      <c r="G392" s="425">
        <f t="shared" si="27"/>
        <v>0</v>
      </c>
      <c r="H392" s="134">
        <f t="shared" si="26"/>
        <v>0</v>
      </c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</row>
    <row r="393" spans="3:27" s="4" customFormat="1" ht="14.25">
      <c r="C393" s="340">
        <v>376</v>
      </c>
      <c r="D393" s="103" t="s">
        <v>244</v>
      </c>
      <c r="E393" s="367">
        <v>25</v>
      </c>
      <c r="F393" s="452"/>
      <c r="G393" s="423">
        <f t="shared" si="27"/>
        <v>0</v>
      </c>
      <c r="H393" s="134">
        <f t="shared" si="26"/>
        <v>0</v>
      </c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</row>
    <row r="394" spans="3:27" s="4" customFormat="1" ht="14.25">
      <c r="C394" s="340">
        <v>377</v>
      </c>
      <c r="D394" s="103" t="s">
        <v>245</v>
      </c>
      <c r="E394" s="367">
        <v>25</v>
      </c>
      <c r="F394" s="452"/>
      <c r="G394" s="423">
        <f t="shared" si="27"/>
        <v>0</v>
      </c>
      <c r="H394" s="134">
        <f t="shared" si="26"/>
        <v>0</v>
      </c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</row>
    <row r="395" spans="3:27" s="4" customFormat="1" ht="14.25">
      <c r="C395" s="343">
        <v>378</v>
      </c>
      <c r="D395" s="364" t="s">
        <v>246</v>
      </c>
      <c r="E395" s="368">
        <v>25</v>
      </c>
      <c r="F395" s="452"/>
      <c r="G395" s="423">
        <f t="shared" si="27"/>
        <v>0</v>
      </c>
      <c r="H395" s="157">
        <f aca="true" t="shared" si="28" ref="H395:H405">G395/32</f>
        <v>0</v>
      </c>
      <c r="I395" s="68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</row>
    <row r="396" spans="3:27" s="4" customFormat="1" ht="14.25">
      <c r="C396" s="340">
        <v>379</v>
      </c>
      <c r="D396" s="331" t="s">
        <v>247</v>
      </c>
      <c r="E396" s="319">
        <v>25</v>
      </c>
      <c r="F396" s="452"/>
      <c r="G396" s="423">
        <f t="shared" si="27"/>
        <v>0</v>
      </c>
      <c r="H396" s="326">
        <f t="shared" si="28"/>
        <v>0</v>
      </c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</row>
    <row r="397" spans="3:27" s="4" customFormat="1" ht="14.25">
      <c r="C397" s="340">
        <v>380</v>
      </c>
      <c r="D397" s="331" t="s">
        <v>248</v>
      </c>
      <c r="E397" s="319">
        <v>25</v>
      </c>
      <c r="F397" s="452"/>
      <c r="G397" s="453">
        <f t="shared" si="27"/>
        <v>0</v>
      </c>
      <c r="H397" s="326">
        <f t="shared" si="28"/>
        <v>0</v>
      </c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</row>
    <row r="398" spans="3:27" s="4" customFormat="1" ht="14.25">
      <c r="C398" s="340">
        <v>381</v>
      </c>
      <c r="D398" s="331" t="s">
        <v>249</v>
      </c>
      <c r="E398" s="327">
        <v>25</v>
      </c>
      <c r="F398" s="456"/>
      <c r="G398" s="423">
        <f t="shared" si="27"/>
        <v>0</v>
      </c>
      <c r="H398" s="328">
        <f t="shared" si="28"/>
        <v>0</v>
      </c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</row>
    <row r="399" spans="3:27" s="4" customFormat="1" ht="14.25">
      <c r="C399" s="340">
        <v>382</v>
      </c>
      <c r="D399" s="331" t="s">
        <v>250</v>
      </c>
      <c r="E399" s="320">
        <v>27</v>
      </c>
      <c r="F399" s="449"/>
      <c r="G399" s="423">
        <f t="shared" si="27"/>
        <v>0</v>
      </c>
      <c r="H399" s="329">
        <f t="shared" si="28"/>
        <v>0</v>
      </c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</row>
    <row r="400" spans="3:27" s="4" customFormat="1" ht="14.25">
      <c r="C400" s="340">
        <v>383</v>
      </c>
      <c r="D400" s="103" t="s">
        <v>251</v>
      </c>
      <c r="E400" s="50">
        <v>27</v>
      </c>
      <c r="F400" s="456"/>
      <c r="G400" s="423">
        <f t="shared" si="27"/>
        <v>0</v>
      </c>
      <c r="H400" s="43">
        <f t="shared" si="28"/>
        <v>0</v>
      </c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</row>
    <row r="401" spans="3:27" s="4" customFormat="1" ht="14.25">
      <c r="C401" s="340">
        <v>384</v>
      </c>
      <c r="D401" s="103" t="s">
        <v>252</v>
      </c>
      <c r="E401" s="50">
        <v>27</v>
      </c>
      <c r="F401" s="456"/>
      <c r="G401" s="453">
        <f t="shared" si="27"/>
        <v>0</v>
      </c>
      <c r="H401" s="43">
        <f t="shared" si="28"/>
        <v>0</v>
      </c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</row>
    <row r="402" spans="3:27" s="4" customFormat="1" ht="14.25">
      <c r="C402" s="340">
        <v>385</v>
      </c>
      <c r="D402" s="103" t="s">
        <v>253</v>
      </c>
      <c r="E402" s="50">
        <v>27</v>
      </c>
      <c r="F402" s="456"/>
      <c r="G402" s="423">
        <f t="shared" si="27"/>
        <v>0</v>
      </c>
      <c r="H402" s="151">
        <f t="shared" si="28"/>
        <v>0</v>
      </c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</row>
    <row r="403" spans="3:27" s="4" customFormat="1" ht="14.25">
      <c r="C403" s="340">
        <v>386</v>
      </c>
      <c r="D403" s="331" t="s">
        <v>254</v>
      </c>
      <c r="E403" s="320">
        <v>27</v>
      </c>
      <c r="F403" s="456"/>
      <c r="G403" s="453">
        <f t="shared" si="27"/>
        <v>0</v>
      </c>
      <c r="H403" s="326">
        <f t="shared" si="28"/>
        <v>0</v>
      </c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</row>
    <row r="404" spans="3:27" s="4" customFormat="1" ht="14.25">
      <c r="C404" s="342">
        <v>387</v>
      </c>
      <c r="D404" s="331" t="s">
        <v>255</v>
      </c>
      <c r="E404" s="319">
        <v>27</v>
      </c>
      <c r="F404" s="456"/>
      <c r="G404" s="423">
        <f t="shared" si="27"/>
        <v>0</v>
      </c>
      <c r="H404" s="326">
        <f t="shared" si="28"/>
        <v>0</v>
      </c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</row>
    <row r="405" spans="3:27" s="4" customFormat="1" ht="15" thickBot="1">
      <c r="C405" s="344">
        <v>388</v>
      </c>
      <c r="D405" s="363" t="s">
        <v>304</v>
      </c>
      <c r="E405" s="327">
        <v>27</v>
      </c>
      <c r="F405" s="446"/>
      <c r="G405" s="447">
        <f t="shared" si="27"/>
        <v>0</v>
      </c>
      <c r="H405" s="330">
        <f t="shared" si="28"/>
        <v>0</v>
      </c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</row>
    <row r="406" spans="3:27" s="4" customFormat="1" ht="14.25">
      <c r="C406" s="339">
        <v>389</v>
      </c>
      <c r="D406" s="362" t="s">
        <v>168</v>
      </c>
      <c r="E406" s="459">
        <v>6</v>
      </c>
      <c r="F406" s="457"/>
      <c r="G406" s="451">
        <f t="shared" si="27"/>
        <v>0</v>
      </c>
      <c r="H406" s="317">
        <f>G406/72</f>
        <v>0</v>
      </c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</row>
    <row r="407" spans="3:27" s="4" customFormat="1" ht="14.25">
      <c r="C407" s="340">
        <v>390</v>
      </c>
      <c r="D407" s="331" t="s">
        <v>169</v>
      </c>
      <c r="E407" s="327">
        <v>6</v>
      </c>
      <c r="F407" s="449"/>
      <c r="G407" s="423">
        <f t="shared" si="27"/>
        <v>0</v>
      </c>
      <c r="H407" s="317">
        <f aca="true" t="shared" si="29" ref="H407:H431">G407/72</f>
        <v>0</v>
      </c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</row>
    <row r="408" spans="3:27" s="4" customFormat="1" ht="14.25">
      <c r="C408" s="340">
        <v>391</v>
      </c>
      <c r="D408" s="103" t="s">
        <v>170</v>
      </c>
      <c r="E408" s="319">
        <v>6</v>
      </c>
      <c r="F408" s="452"/>
      <c r="G408" s="455">
        <f t="shared" si="27"/>
        <v>0</v>
      </c>
      <c r="H408" s="317">
        <f t="shared" si="29"/>
        <v>0</v>
      </c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</row>
    <row r="409" spans="3:27" s="4" customFormat="1" ht="14.25">
      <c r="C409" s="340">
        <v>392</v>
      </c>
      <c r="D409" s="103" t="s">
        <v>171</v>
      </c>
      <c r="E409" s="327">
        <v>6</v>
      </c>
      <c r="F409" s="452"/>
      <c r="G409" s="453">
        <f t="shared" si="27"/>
        <v>0</v>
      </c>
      <c r="H409" s="317">
        <f t="shared" si="29"/>
        <v>0</v>
      </c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</row>
    <row r="410" spans="3:27" s="4" customFormat="1" ht="14.25">
      <c r="C410" s="340">
        <v>393</v>
      </c>
      <c r="D410" s="103" t="s">
        <v>172</v>
      </c>
      <c r="E410" s="319">
        <v>6</v>
      </c>
      <c r="F410" s="456"/>
      <c r="G410" s="423">
        <f t="shared" si="27"/>
        <v>0</v>
      </c>
      <c r="H410" s="317">
        <f t="shared" si="29"/>
        <v>0</v>
      </c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</row>
    <row r="411" spans="3:27" s="4" customFormat="1" ht="14.25">
      <c r="C411" s="340">
        <v>394</v>
      </c>
      <c r="D411" s="103" t="s">
        <v>173</v>
      </c>
      <c r="E411" s="327">
        <v>6</v>
      </c>
      <c r="F411" s="449"/>
      <c r="G411" s="453">
        <f t="shared" si="27"/>
        <v>0</v>
      </c>
      <c r="H411" s="317">
        <f t="shared" si="29"/>
        <v>0</v>
      </c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</row>
    <row r="412" spans="3:27" s="4" customFormat="1" ht="14.25">
      <c r="C412" s="340">
        <v>395</v>
      </c>
      <c r="D412" s="103" t="s">
        <v>174</v>
      </c>
      <c r="E412" s="460">
        <v>6</v>
      </c>
      <c r="F412" s="452"/>
      <c r="G412" s="423">
        <f t="shared" si="27"/>
        <v>0</v>
      </c>
      <c r="H412" s="317">
        <f t="shared" si="29"/>
        <v>0</v>
      </c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</row>
    <row r="413" spans="3:27" s="4" customFormat="1" ht="14.25">
      <c r="C413" s="340">
        <v>396</v>
      </c>
      <c r="D413" s="103" t="s">
        <v>175</v>
      </c>
      <c r="E413" s="367">
        <v>5</v>
      </c>
      <c r="F413" s="452"/>
      <c r="G413" s="423">
        <f t="shared" si="27"/>
        <v>0</v>
      </c>
      <c r="H413" s="317">
        <f t="shared" si="29"/>
        <v>0</v>
      </c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</row>
    <row r="414" spans="3:27" s="4" customFormat="1" ht="14.25">
      <c r="C414" s="340">
        <v>397</v>
      </c>
      <c r="D414" s="103" t="s">
        <v>176</v>
      </c>
      <c r="E414" s="367">
        <v>5</v>
      </c>
      <c r="F414" s="456"/>
      <c r="G414" s="423">
        <f t="shared" si="27"/>
        <v>0</v>
      </c>
      <c r="H414" s="317">
        <f t="shared" si="29"/>
        <v>0</v>
      </c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</row>
    <row r="415" spans="3:27" s="4" customFormat="1" ht="14.25">
      <c r="C415" s="340">
        <v>398</v>
      </c>
      <c r="D415" s="103" t="s">
        <v>177</v>
      </c>
      <c r="E415" s="367">
        <v>5</v>
      </c>
      <c r="F415" s="449"/>
      <c r="G415" s="425">
        <f t="shared" si="27"/>
        <v>0</v>
      </c>
      <c r="H415" s="317">
        <f t="shared" si="29"/>
        <v>0</v>
      </c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</row>
    <row r="416" spans="3:28" s="4" customFormat="1" ht="14.25">
      <c r="C416" s="340">
        <v>399</v>
      </c>
      <c r="D416" s="103" t="s">
        <v>178</v>
      </c>
      <c r="E416" s="367">
        <v>5</v>
      </c>
      <c r="F416" s="456"/>
      <c r="G416" s="423">
        <f t="shared" si="27"/>
        <v>0</v>
      </c>
      <c r="H416" s="317">
        <f t="shared" si="29"/>
        <v>0</v>
      </c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</row>
    <row r="417" spans="3:28" s="4" customFormat="1" ht="14.25">
      <c r="C417" s="340">
        <v>400</v>
      </c>
      <c r="D417" s="103" t="s">
        <v>179</v>
      </c>
      <c r="E417" s="367">
        <v>5</v>
      </c>
      <c r="F417" s="456"/>
      <c r="G417" s="453">
        <f t="shared" si="27"/>
        <v>0</v>
      </c>
      <c r="H417" s="317">
        <f t="shared" si="29"/>
        <v>0</v>
      </c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</row>
    <row r="418" spans="3:26" s="4" customFormat="1" ht="14.25">
      <c r="C418" s="340">
        <v>401</v>
      </c>
      <c r="D418" s="103" t="s">
        <v>230</v>
      </c>
      <c r="E418" s="367">
        <v>4</v>
      </c>
      <c r="F418" s="456"/>
      <c r="G418" s="423">
        <f t="shared" si="27"/>
        <v>0</v>
      </c>
      <c r="H418" s="317">
        <f t="shared" si="29"/>
        <v>0</v>
      </c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</row>
    <row r="419" spans="3:26" s="4" customFormat="1" ht="14.25">
      <c r="C419" s="340">
        <v>402</v>
      </c>
      <c r="D419" s="103" t="s">
        <v>231</v>
      </c>
      <c r="E419" s="367">
        <v>4</v>
      </c>
      <c r="F419" s="449"/>
      <c r="G419" s="423">
        <f t="shared" si="27"/>
        <v>0</v>
      </c>
      <c r="H419" s="317">
        <f t="shared" si="29"/>
        <v>0</v>
      </c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</row>
    <row r="420" spans="3:26" s="4" customFormat="1" ht="14.25">
      <c r="C420" s="340">
        <v>403</v>
      </c>
      <c r="D420" s="103" t="s">
        <v>232</v>
      </c>
      <c r="E420" s="367">
        <v>4</v>
      </c>
      <c r="F420" s="456"/>
      <c r="G420" s="423">
        <f t="shared" si="27"/>
        <v>0</v>
      </c>
      <c r="H420" s="317">
        <f t="shared" si="29"/>
        <v>0</v>
      </c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</row>
    <row r="421" spans="3:26" s="4" customFormat="1" ht="14.25">
      <c r="C421" s="340">
        <v>404</v>
      </c>
      <c r="D421" s="103" t="s">
        <v>233</v>
      </c>
      <c r="E421" s="367">
        <v>4</v>
      </c>
      <c r="F421" s="461"/>
      <c r="G421" s="423">
        <f t="shared" si="27"/>
        <v>0</v>
      </c>
      <c r="H421" s="317">
        <f t="shared" si="29"/>
        <v>0</v>
      </c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</row>
    <row r="422" spans="3:26" s="4" customFormat="1" ht="14.25">
      <c r="C422" s="340">
        <v>405</v>
      </c>
      <c r="D422" s="103" t="s">
        <v>234</v>
      </c>
      <c r="E422" s="367">
        <v>4</v>
      </c>
      <c r="F422" s="461"/>
      <c r="G422" s="423">
        <f t="shared" si="27"/>
        <v>0</v>
      </c>
      <c r="H422" s="317">
        <f t="shared" si="29"/>
        <v>0</v>
      </c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</row>
    <row r="423" spans="3:26" s="4" customFormat="1" ht="14.25">
      <c r="C423" s="340">
        <v>406</v>
      </c>
      <c r="D423" s="103" t="s">
        <v>235</v>
      </c>
      <c r="E423" s="367">
        <v>4</v>
      </c>
      <c r="F423" s="449"/>
      <c r="G423" s="453">
        <f t="shared" si="27"/>
        <v>0</v>
      </c>
      <c r="H423" s="317">
        <f t="shared" si="29"/>
        <v>0</v>
      </c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</row>
    <row r="424" spans="3:26" s="4" customFormat="1" ht="14.25">
      <c r="C424" s="340">
        <v>407</v>
      </c>
      <c r="D424" s="103" t="s">
        <v>236</v>
      </c>
      <c r="E424" s="367">
        <v>4</v>
      </c>
      <c r="F424" s="456"/>
      <c r="G424" s="425">
        <f t="shared" si="27"/>
        <v>0</v>
      </c>
      <c r="H424" s="317">
        <f t="shared" si="29"/>
        <v>0</v>
      </c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</row>
    <row r="425" spans="3:26" s="4" customFormat="1" ht="14.25">
      <c r="C425" s="340">
        <v>408</v>
      </c>
      <c r="D425" s="103" t="s">
        <v>237</v>
      </c>
      <c r="E425" s="48">
        <v>5</v>
      </c>
      <c r="F425" s="456"/>
      <c r="G425" s="423">
        <f t="shared" si="27"/>
        <v>0</v>
      </c>
      <c r="H425" s="317">
        <f t="shared" si="29"/>
        <v>0</v>
      </c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</row>
    <row r="426" spans="3:26" s="4" customFormat="1" ht="14.25">
      <c r="C426" s="340">
        <v>409</v>
      </c>
      <c r="D426" s="103" t="s">
        <v>238</v>
      </c>
      <c r="E426" s="48">
        <v>5</v>
      </c>
      <c r="F426" s="456"/>
      <c r="G426" s="453">
        <f t="shared" si="27"/>
        <v>0</v>
      </c>
      <c r="H426" s="317">
        <f t="shared" si="29"/>
        <v>0</v>
      </c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</row>
    <row r="427" spans="3:26" s="4" customFormat="1" ht="14.25">
      <c r="C427" s="340">
        <v>410</v>
      </c>
      <c r="D427" s="103" t="s">
        <v>239</v>
      </c>
      <c r="E427" s="48">
        <v>5</v>
      </c>
      <c r="F427" s="456"/>
      <c r="G427" s="425">
        <f t="shared" si="27"/>
        <v>0</v>
      </c>
      <c r="H427" s="317">
        <f t="shared" si="29"/>
        <v>0</v>
      </c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</row>
    <row r="428" spans="3:26" s="4" customFormat="1" ht="14.25">
      <c r="C428" s="340">
        <v>411</v>
      </c>
      <c r="D428" s="103" t="s">
        <v>240</v>
      </c>
      <c r="E428" s="48">
        <v>5</v>
      </c>
      <c r="F428" s="456"/>
      <c r="G428" s="423">
        <f t="shared" si="27"/>
        <v>0</v>
      </c>
      <c r="H428" s="317">
        <f t="shared" si="29"/>
        <v>0</v>
      </c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</row>
    <row r="429" spans="3:26" s="4" customFormat="1" ht="14.25">
      <c r="C429" s="340">
        <v>412</v>
      </c>
      <c r="D429" s="331" t="s">
        <v>241</v>
      </c>
      <c r="E429" s="48">
        <v>5</v>
      </c>
      <c r="F429" s="449"/>
      <c r="G429" s="453">
        <f t="shared" si="27"/>
        <v>0</v>
      </c>
      <c r="H429" s="317">
        <f t="shared" si="29"/>
        <v>0</v>
      </c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</row>
    <row r="430" spans="3:26" s="4" customFormat="1" ht="14.25">
      <c r="C430" s="341">
        <v>413</v>
      </c>
      <c r="D430" s="103" t="s">
        <v>242</v>
      </c>
      <c r="E430" s="48">
        <v>5</v>
      </c>
      <c r="F430" s="456"/>
      <c r="G430" s="425">
        <f t="shared" si="27"/>
        <v>0</v>
      </c>
      <c r="H430" s="317">
        <f t="shared" si="29"/>
        <v>0</v>
      </c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</row>
    <row r="431" spans="3:26" s="4" customFormat="1" ht="15" thickBot="1">
      <c r="C431" s="345">
        <v>414</v>
      </c>
      <c r="D431" s="171" t="s">
        <v>305</v>
      </c>
      <c r="E431" s="48">
        <v>5</v>
      </c>
      <c r="F431" s="446"/>
      <c r="G431" s="422">
        <f t="shared" si="27"/>
        <v>0</v>
      </c>
      <c r="H431" s="317">
        <f t="shared" si="29"/>
        <v>0</v>
      </c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</row>
    <row r="432" spans="3:26" s="4" customFormat="1" ht="14.25">
      <c r="C432" s="60">
        <v>415</v>
      </c>
      <c r="D432" s="180" t="s">
        <v>295</v>
      </c>
      <c r="E432" s="369">
        <v>14</v>
      </c>
      <c r="F432" s="454"/>
      <c r="G432" s="448">
        <f t="shared" si="27"/>
        <v>0</v>
      </c>
      <c r="H432" s="144">
        <f aca="true" t="shared" si="30" ref="H432:H438">G432/24</f>
        <v>0</v>
      </c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</row>
    <row r="433" spans="3:26" s="4" customFormat="1" ht="14.25">
      <c r="C433" s="111">
        <v>416</v>
      </c>
      <c r="D433" s="103" t="s">
        <v>296</v>
      </c>
      <c r="E433" s="49">
        <v>14</v>
      </c>
      <c r="F433" s="456"/>
      <c r="G433" s="423">
        <f t="shared" si="27"/>
        <v>0</v>
      </c>
      <c r="H433" s="43">
        <f t="shared" si="30"/>
        <v>0</v>
      </c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</row>
    <row r="434" spans="3:26" s="4" customFormat="1" ht="14.25">
      <c r="C434" s="111">
        <v>417</v>
      </c>
      <c r="D434" s="103" t="s">
        <v>297</v>
      </c>
      <c r="E434" s="48">
        <v>14</v>
      </c>
      <c r="F434" s="456"/>
      <c r="G434" s="423">
        <f t="shared" si="27"/>
        <v>0</v>
      </c>
      <c r="H434" s="151">
        <f t="shared" si="30"/>
        <v>0</v>
      </c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</row>
    <row r="435" spans="3:26" s="4" customFormat="1" ht="14.25">
      <c r="C435" s="60">
        <v>418</v>
      </c>
      <c r="D435" s="103" t="s">
        <v>298</v>
      </c>
      <c r="E435" s="48">
        <v>14</v>
      </c>
      <c r="F435" s="461"/>
      <c r="G435" s="423">
        <f t="shared" si="27"/>
        <v>0</v>
      </c>
      <c r="H435" s="143">
        <f t="shared" si="30"/>
        <v>0</v>
      </c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</row>
    <row r="436" spans="3:26" s="4" customFormat="1" ht="14.25">
      <c r="C436" s="112">
        <v>419</v>
      </c>
      <c r="D436" s="103" t="s">
        <v>299</v>
      </c>
      <c r="E436" s="28">
        <v>14</v>
      </c>
      <c r="F436" s="462"/>
      <c r="G436" s="463">
        <f t="shared" si="27"/>
        <v>0</v>
      </c>
      <c r="H436" s="143">
        <f t="shared" si="30"/>
        <v>0</v>
      </c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</row>
    <row r="437" spans="3:26" s="4" customFormat="1" ht="14.25">
      <c r="C437" s="112">
        <v>420</v>
      </c>
      <c r="D437" s="103" t="s">
        <v>300</v>
      </c>
      <c r="E437" s="48">
        <v>14</v>
      </c>
      <c r="F437" s="464"/>
      <c r="G437" s="463">
        <f t="shared" si="27"/>
        <v>0</v>
      </c>
      <c r="H437" s="143">
        <f t="shared" si="30"/>
        <v>0</v>
      </c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</row>
    <row r="438" spans="3:26" s="4" customFormat="1" ht="15" thickBot="1">
      <c r="C438" s="344">
        <v>421</v>
      </c>
      <c r="D438" s="171" t="s">
        <v>301</v>
      </c>
      <c r="E438" s="181">
        <v>14</v>
      </c>
      <c r="F438" s="446"/>
      <c r="G438" s="422">
        <f t="shared" si="27"/>
        <v>0</v>
      </c>
      <c r="H438" s="154">
        <f t="shared" si="30"/>
        <v>0</v>
      </c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</row>
    <row r="439" spans="3:26" s="4" customFormat="1" ht="14.25">
      <c r="C439" s="332">
        <v>422</v>
      </c>
      <c r="D439" s="180" t="s">
        <v>319</v>
      </c>
      <c r="E439" s="370">
        <v>12</v>
      </c>
      <c r="F439" s="457"/>
      <c r="G439" s="448">
        <f t="shared" si="27"/>
        <v>0</v>
      </c>
      <c r="H439" s="158">
        <f aca="true" t="shared" si="31" ref="H439:H445">G439/24</f>
        <v>0</v>
      </c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</row>
    <row r="440" spans="3:26" s="4" customFormat="1" ht="15" thickBot="1">
      <c r="C440" s="332">
        <v>428</v>
      </c>
      <c r="D440" s="103" t="s">
        <v>409</v>
      </c>
      <c r="E440" s="48">
        <v>12</v>
      </c>
      <c r="F440" s="461"/>
      <c r="G440" s="453">
        <f t="shared" si="27"/>
        <v>0</v>
      </c>
      <c r="H440" s="158">
        <f t="shared" si="31"/>
        <v>0</v>
      </c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</row>
    <row r="441" spans="3:26" s="4" customFormat="1" ht="14.25">
      <c r="C441" s="338">
        <v>434</v>
      </c>
      <c r="D441" s="103" t="s">
        <v>412</v>
      </c>
      <c r="E441" s="370">
        <v>12</v>
      </c>
      <c r="F441" s="449"/>
      <c r="G441" s="423">
        <f t="shared" si="27"/>
        <v>0</v>
      </c>
      <c r="H441" s="158">
        <f t="shared" si="31"/>
        <v>0</v>
      </c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</row>
    <row r="442" spans="3:26" s="4" customFormat="1" ht="14.25">
      <c r="C442" s="332">
        <v>440</v>
      </c>
      <c r="D442" s="103" t="s">
        <v>415</v>
      </c>
      <c r="E442" s="370">
        <v>12</v>
      </c>
      <c r="F442" s="456"/>
      <c r="G442" s="423">
        <f t="shared" si="27"/>
        <v>0</v>
      </c>
      <c r="H442" s="158">
        <f t="shared" si="31"/>
        <v>0</v>
      </c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</row>
    <row r="443" spans="3:26" s="4" customFormat="1" ht="14.25">
      <c r="C443" s="332">
        <v>446</v>
      </c>
      <c r="D443" s="103" t="s">
        <v>418</v>
      </c>
      <c r="E443" s="370">
        <v>12</v>
      </c>
      <c r="F443" s="461"/>
      <c r="G443" s="453">
        <f t="shared" si="27"/>
        <v>0</v>
      </c>
      <c r="H443" s="158">
        <f t="shared" si="31"/>
        <v>0</v>
      </c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</row>
    <row r="444" spans="3:26" s="4" customFormat="1" ht="15" thickBot="1">
      <c r="C444" s="332">
        <v>452</v>
      </c>
      <c r="D444" s="103" t="s">
        <v>421</v>
      </c>
      <c r="E444" s="48">
        <v>12</v>
      </c>
      <c r="F444" s="461"/>
      <c r="G444" s="423">
        <f t="shared" si="27"/>
        <v>0</v>
      </c>
      <c r="H444" s="151">
        <f t="shared" si="31"/>
        <v>0</v>
      </c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</row>
    <row r="445" spans="3:26" s="4" customFormat="1" ht="15" thickBot="1">
      <c r="C445" s="338">
        <v>457</v>
      </c>
      <c r="D445" s="171" t="s">
        <v>424</v>
      </c>
      <c r="E445" s="465">
        <v>12</v>
      </c>
      <c r="F445" s="446"/>
      <c r="G445" s="447">
        <f t="shared" si="27"/>
        <v>0</v>
      </c>
      <c r="H445" s="469">
        <f t="shared" si="31"/>
        <v>0</v>
      </c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</row>
    <row r="446" spans="3:26" s="4" customFormat="1" ht="14.25">
      <c r="C446" s="332">
        <v>423</v>
      </c>
      <c r="D446" s="180" t="s">
        <v>578</v>
      </c>
      <c r="E446" s="370">
        <v>4</v>
      </c>
      <c r="F446" s="454"/>
      <c r="G446" s="451">
        <f t="shared" si="27"/>
        <v>0</v>
      </c>
      <c r="H446" s="158">
        <f>G446/12</f>
        <v>0</v>
      </c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</row>
    <row r="447" spans="3:26" s="278" customFormat="1" ht="14.25">
      <c r="C447" s="346">
        <v>429</v>
      </c>
      <c r="D447" s="331" t="s">
        <v>581</v>
      </c>
      <c r="E447" s="370">
        <v>4</v>
      </c>
      <c r="F447" s="456"/>
      <c r="G447" s="425">
        <f t="shared" si="27"/>
        <v>0</v>
      </c>
      <c r="H447" s="158">
        <f aca="true" t="shared" si="32" ref="H447:H452">G447/12</f>
        <v>0</v>
      </c>
      <c r="J447" s="277"/>
      <c r="K447" s="277"/>
      <c r="L447" s="277"/>
      <c r="M447" s="277"/>
      <c r="N447" s="277"/>
      <c r="O447" s="277"/>
      <c r="P447" s="277"/>
      <c r="Q447" s="277"/>
      <c r="R447" s="277"/>
      <c r="S447" s="277"/>
      <c r="T447" s="277"/>
      <c r="U447" s="277"/>
      <c r="V447" s="277"/>
      <c r="W447" s="277"/>
      <c r="X447" s="277"/>
      <c r="Y447" s="277"/>
      <c r="Z447" s="277"/>
    </row>
    <row r="448" spans="3:26" s="4" customFormat="1" ht="14.25">
      <c r="C448" s="332">
        <v>435</v>
      </c>
      <c r="D448" s="103" t="s">
        <v>584</v>
      </c>
      <c r="E448" s="370">
        <v>4</v>
      </c>
      <c r="F448" s="456"/>
      <c r="G448" s="423">
        <f t="shared" si="27"/>
        <v>0</v>
      </c>
      <c r="H448" s="158">
        <f t="shared" si="32"/>
        <v>0</v>
      </c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</row>
    <row r="449" spans="3:26" s="4" customFormat="1" ht="14.25">
      <c r="C449" s="332">
        <v>441</v>
      </c>
      <c r="D449" s="103" t="s">
        <v>587</v>
      </c>
      <c r="E449" s="370">
        <v>4</v>
      </c>
      <c r="F449" s="456"/>
      <c r="G449" s="453">
        <f t="shared" si="27"/>
        <v>0</v>
      </c>
      <c r="H449" s="158">
        <f t="shared" si="32"/>
        <v>0</v>
      </c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</row>
    <row r="450" spans="3:26" s="4" customFormat="1" ht="14.25">
      <c r="C450" s="332">
        <v>447</v>
      </c>
      <c r="D450" s="331" t="s">
        <v>612</v>
      </c>
      <c r="E450" s="325">
        <v>4</v>
      </c>
      <c r="F450" s="456"/>
      <c r="G450" s="423">
        <f t="shared" si="27"/>
        <v>0</v>
      </c>
      <c r="H450" s="158">
        <f t="shared" si="32"/>
        <v>0</v>
      </c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</row>
    <row r="451" spans="3:26" s="4" customFormat="1" ht="14.25">
      <c r="C451" s="332">
        <v>453</v>
      </c>
      <c r="D451" s="331" t="s">
        <v>592</v>
      </c>
      <c r="E451" s="325">
        <v>4</v>
      </c>
      <c r="F451" s="456"/>
      <c r="G451" s="453">
        <f t="shared" si="27"/>
        <v>0</v>
      </c>
      <c r="H451" s="158">
        <f t="shared" si="32"/>
        <v>0</v>
      </c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</row>
    <row r="452" spans="3:26" s="4" customFormat="1" ht="15" thickBot="1">
      <c r="C452" s="332">
        <v>458</v>
      </c>
      <c r="D452" s="363" t="s">
        <v>595</v>
      </c>
      <c r="E452" s="397">
        <v>4</v>
      </c>
      <c r="F452" s="446"/>
      <c r="G452" s="422">
        <f t="shared" si="27"/>
        <v>0</v>
      </c>
      <c r="H452" s="151">
        <f t="shared" si="32"/>
        <v>0</v>
      </c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</row>
    <row r="453" spans="3:26" s="4" customFormat="1" ht="14.25">
      <c r="C453" s="111">
        <v>424</v>
      </c>
      <c r="D453" s="180" t="s">
        <v>320</v>
      </c>
      <c r="E453" s="370">
        <v>7</v>
      </c>
      <c r="F453" s="457"/>
      <c r="G453" s="448">
        <f t="shared" si="27"/>
        <v>0</v>
      </c>
      <c r="H453" s="144">
        <f>G453/20</f>
        <v>0</v>
      </c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</row>
    <row r="454" spans="3:26" s="4" customFormat="1" ht="14.25">
      <c r="C454" s="111">
        <v>430</v>
      </c>
      <c r="D454" s="103" t="s">
        <v>410</v>
      </c>
      <c r="E454" s="48">
        <v>7</v>
      </c>
      <c r="F454" s="449"/>
      <c r="G454" s="453">
        <f t="shared" si="27"/>
        <v>0</v>
      </c>
      <c r="H454" s="43">
        <f aca="true" t="shared" si="33" ref="H454:H459">G454/20</f>
        <v>0</v>
      </c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</row>
    <row r="455" spans="3:26" s="4" customFormat="1" ht="14.25">
      <c r="C455" s="111">
        <v>436</v>
      </c>
      <c r="D455" s="103" t="s">
        <v>413</v>
      </c>
      <c r="E455" s="48">
        <v>7</v>
      </c>
      <c r="F455" s="456"/>
      <c r="G455" s="423">
        <f aca="true" t="shared" si="34" ref="G455:G480">F455/E455</f>
        <v>0</v>
      </c>
      <c r="H455" s="43">
        <f t="shared" si="33"/>
        <v>0</v>
      </c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</row>
    <row r="456" spans="3:26" s="4" customFormat="1" ht="14.25">
      <c r="C456" s="111">
        <v>442</v>
      </c>
      <c r="D456" s="103" t="s">
        <v>416</v>
      </c>
      <c r="E456" s="48">
        <v>7</v>
      </c>
      <c r="F456" s="456"/>
      <c r="G456" s="453">
        <f t="shared" si="34"/>
        <v>0</v>
      </c>
      <c r="H456" s="43">
        <f t="shared" si="33"/>
        <v>0</v>
      </c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</row>
    <row r="457" spans="3:26" s="4" customFormat="1" ht="14.25">
      <c r="C457" s="111">
        <v>448</v>
      </c>
      <c r="D457" s="103" t="s">
        <v>419</v>
      </c>
      <c r="E457" s="48">
        <v>7</v>
      </c>
      <c r="F457" s="456"/>
      <c r="G457" s="425">
        <f t="shared" si="34"/>
        <v>0</v>
      </c>
      <c r="H457" s="43">
        <f t="shared" si="33"/>
        <v>0</v>
      </c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</row>
    <row r="458" spans="3:26" s="4" customFormat="1" ht="14.25">
      <c r="C458" s="111">
        <v>438</v>
      </c>
      <c r="D458" s="103" t="s">
        <v>422</v>
      </c>
      <c r="E458" s="48">
        <v>7</v>
      </c>
      <c r="F458" s="449"/>
      <c r="G458" s="423">
        <f t="shared" si="34"/>
        <v>0</v>
      </c>
      <c r="H458" s="43">
        <f t="shared" si="33"/>
        <v>0</v>
      </c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</row>
    <row r="459" spans="3:26" s="4" customFormat="1" ht="15" thickBot="1">
      <c r="C459" s="111">
        <v>459</v>
      </c>
      <c r="D459" s="171" t="s">
        <v>425</v>
      </c>
      <c r="E459" s="50">
        <v>7</v>
      </c>
      <c r="F459" s="450"/>
      <c r="G459" s="447">
        <f t="shared" si="34"/>
        <v>0</v>
      </c>
      <c r="H459" s="469">
        <f t="shared" si="33"/>
        <v>0</v>
      </c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</row>
    <row r="460" spans="3:26" s="4" customFormat="1" ht="14.25">
      <c r="C460" s="111">
        <v>425</v>
      </c>
      <c r="D460" s="180" t="s">
        <v>579</v>
      </c>
      <c r="E460" s="182">
        <v>4</v>
      </c>
      <c r="F460" s="457"/>
      <c r="G460" s="451">
        <f t="shared" si="34"/>
        <v>0</v>
      </c>
      <c r="H460" s="151">
        <f>G460/12</f>
        <v>0</v>
      </c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</row>
    <row r="461" spans="3:26" s="278" customFormat="1" ht="14.25">
      <c r="C461" s="336">
        <v>431</v>
      </c>
      <c r="D461" s="331" t="s">
        <v>582</v>
      </c>
      <c r="E461" s="48">
        <v>4</v>
      </c>
      <c r="F461" s="449"/>
      <c r="G461" s="423">
        <f t="shared" si="34"/>
        <v>0</v>
      </c>
      <c r="H461" s="143">
        <f aca="true" t="shared" si="35" ref="H461:H466">G461/12</f>
        <v>0</v>
      </c>
      <c r="J461" s="277"/>
      <c r="K461" s="277"/>
      <c r="L461" s="277"/>
      <c r="M461" s="277"/>
      <c r="N461" s="277"/>
      <c r="O461" s="277"/>
      <c r="P461" s="277"/>
      <c r="Q461" s="277"/>
      <c r="R461" s="277"/>
      <c r="S461" s="277"/>
      <c r="T461" s="277"/>
      <c r="U461" s="277"/>
      <c r="V461" s="277"/>
      <c r="W461" s="277"/>
      <c r="X461" s="277"/>
      <c r="Y461" s="277"/>
      <c r="Z461" s="277"/>
    </row>
    <row r="462" spans="3:26" s="4" customFormat="1" ht="14.25">
      <c r="C462" s="111">
        <v>437</v>
      </c>
      <c r="D462" s="103" t="s">
        <v>585</v>
      </c>
      <c r="E462" s="48">
        <v>4</v>
      </c>
      <c r="F462" s="452"/>
      <c r="G462" s="423">
        <f t="shared" si="34"/>
        <v>0</v>
      </c>
      <c r="H462" s="143">
        <f t="shared" si="35"/>
        <v>0</v>
      </c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</row>
    <row r="463" spans="3:26" s="4" customFormat="1" ht="14.25">
      <c r="C463" s="111">
        <v>443</v>
      </c>
      <c r="D463" s="103" t="s">
        <v>588</v>
      </c>
      <c r="E463" s="48">
        <v>4</v>
      </c>
      <c r="F463" s="452"/>
      <c r="G463" s="455">
        <f t="shared" si="34"/>
        <v>0</v>
      </c>
      <c r="H463" s="143">
        <f t="shared" si="35"/>
        <v>0</v>
      </c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</row>
    <row r="464" spans="3:26" s="4" customFormat="1" ht="14.25">
      <c r="C464" s="111">
        <v>449</v>
      </c>
      <c r="D464" s="331" t="s">
        <v>590</v>
      </c>
      <c r="E464" s="48">
        <v>4</v>
      </c>
      <c r="F464" s="456"/>
      <c r="G464" s="453">
        <f t="shared" si="34"/>
        <v>0</v>
      </c>
      <c r="H464" s="143">
        <f t="shared" si="35"/>
        <v>0</v>
      </c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</row>
    <row r="465" spans="3:26" s="4" customFormat="1" ht="14.25">
      <c r="C465" s="111">
        <v>454</v>
      </c>
      <c r="D465" s="331" t="s">
        <v>593</v>
      </c>
      <c r="E465" s="48">
        <v>4</v>
      </c>
      <c r="F465" s="449"/>
      <c r="G465" s="423">
        <f t="shared" si="34"/>
        <v>0</v>
      </c>
      <c r="H465" s="143">
        <f t="shared" si="35"/>
        <v>0</v>
      </c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</row>
    <row r="466" spans="3:26" s="4" customFormat="1" ht="15" thickBot="1">
      <c r="C466" s="111">
        <v>460</v>
      </c>
      <c r="D466" s="363" t="s">
        <v>596</v>
      </c>
      <c r="E466" s="50">
        <v>4</v>
      </c>
      <c r="F466" s="450"/>
      <c r="G466" s="447">
        <f t="shared" si="34"/>
        <v>0</v>
      </c>
      <c r="H466" s="143">
        <f t="shared" si="35"/>
        <v>0</v>
      </c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</row>
    <row r="467" spans="3:26" s="4" customFormat="1" ht="14.25">
      <c r="C467" s="111">
        <v>426</v>
      </c>
      <c r="D467" s="362" t="s">
        <v>580</v>
      </c>
      <c r="E467" s="398">
        <v>4</v>
      </c>
      <c r="F467" s="457"/>
      <c r="G467" s="448">
        <f t="shared" si="34"/>
        <v>0</v>
      </c>
      <c r="H467" s="468">
        <f>G467/10</f>
        <v>0</v>
      </c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</row>
    <row r="468" spans="3:26" s="278" customFormat="1" ht="14.25">
      <c r="C468" s="336">
        <v>432</v>
      </c>
      <c r="D468" s="331" t="s">
        <v>583</v>
      </c>
      <c r="E468" s="319">
        <v>4</v>
      </c>
      <c r="F468" s="449"/>
      <c r="G468" s="423">
        <f t="shared" si="34"/>
        <v>0</v>
      </c>
      <c r="H468" s="326">
        <f aca="true" t="shared" si="36" ref="H468:H473">G468/10</f>
        <v>0</v>
      </c>
      <c r="J468" s="277"/>
      <c r="K468" s="277"/>
      <c r="L468" s="277"/>
      <c r="M468" s="277"/>
      <c r="N468" s="277"/>
      <c r="O468" s="277"/>
      <c r="P468" s="277"/>
      <c r="Q468" s="277"/>
      <c r="R468" s="277"/>
      <c r="S468" s="277"/>
      <c r="T468" s="277"/>
      <c r="U468" s="277"/>
      <c r="V468" s="277"/>
      <c r="W468" s="277"/>
      <c r="X468" s="277"/>
      <c r="Y468" s="277"/>
      <c r="Z468" s="277"/>
    </row>
    <row r="469" spans="3:26" s="4" customFormat="1" ht="14.25">
      <c r="C469" s="112">
        <v>438</v>
      </c>
      <c r="D469" s="331" t="s">
        <v>586</v>
      </c>
      <c r="E469" s="319">
        <v>4</v>
      </c>
      <c r="F469" s="456"/>
      <c r="G469" s="453">
        <f t="shared" si="34"/>
        <v>0</v>
      </c>
      <c r="H469" s="326">
        <f t="shared" si="36"/>
        <v>0</v>
      </c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</row>
    <row r="470" spans="3:26" s="4" customFormat="1" ht="14.25">
      <c r="C470" s="111">
        <v>444</v>
      </c>
      <c r="D470" s="103" t="s">
        <v>589</v>
      </c>
      <c r="E470" s="48">
        <v>4</v>
      </c>
      <c r="F470" s="456"/>
      <c r="G470" s="423">
        <f t="shared" si="34"/>
        <v>0</v>
      </c>
      <c r="H470" s="326">
        <f t="shared" si="36"/>
        <v>0</v>
      </c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</row>
    <row r="471" spans="3:26" s="4" customFormat="1" ht="14.25">
      <c r="C471" s="111">
        <v>450</v>
      </c>
      <c r="D471" s="331" t="s">
        <v>591</v>
      </c>
      <c r="E471" s="319">
        <v>4</v>
      </c>
      <c r="F471" s="456"/>
      <c r="G471" s="453">
        <f t="shared" si="34"/>
        <v>0</v>
      </c>
      <c r="H471" s="326">
        <f t="shared" si="36"/>
        <v>0</v>
      </c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</row>
    <row r="472" spans="3:26" s="4" customFormat="1" ht="14.25">
      <c r="C472" s="111">
        <v>455</v>
      </c>
      <c r="D472" s="331" t="s">
        <v>594</v>
      </c>
      <c r="E472" s="319">
        <v>4</v>
      </c>
      <c r="F472" s="456"/>
      <c r="G472" s="423">
        <f t="shared" si="34"/>
        <v>0</v>
      </c>
      <c r="H472" s="326">
        <f t="shared" si="36"/>
        <v>0</v>
      </c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</row>
    <row r="473" spans="3:26" s="4" customFormat="1" ht="15" thickBot="1">
      <c r="C473" s="111">
        <v>461</v>
      </c>
      <c r="D473" s="363" t="s">
        <v>597</v>
      </c>
      <c r="E473" s="320">
        <v>4</v>
      </c>
      <c r="F473" s="450"/>
      <c r="G473" s="447">
        <f t="shared" si="34"/>
        <v>0</v>
      </c>
      <c r="H473" s="326">
        <f t="shared" si="36"/>
        <v>0</v>
      </c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</row>
    <row r="474" spans="3:26" s="4" customFormat="1" ht="15" thickBot="1">
      <c r="C474" s="344">
        <v>427</v>
      </c>
      <c r="D474" s="180" t="s">
        <v>321</v>
      </c>
      <c r="E474" s="182">
        <v>4</v>
      </c>
      <c r="F474" s="454"/>
      <c r="G474" s="448">
        <f t="shared" si="34"/>
        <v>0</v>
      </c>
      <c r="H474" s="468">
        <f>G474/8</f>
        <v>0</v>
      </c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</row>
    <row r="475" spans="3:26" s="4" customFormat="1" ht="14.25">
      <c r="C475" s="112">
        <v>433</v>
      </c>
      <c r="D475" s="103" t="s">
        <v>411</v>
      </c>
      <c r="E475" s="49">
        <v>4</v>
      </c>
      <c r="F475" s="456"/>
      <c r="G475" s="423">
        <f t="shared" si="34"/>
        <v>0</v>
      </c>
      <c r="H475" s="326">
        <f aca="true" t="shared" si="37" ref="H475:H480">G475/8</f>
        <v>0</v>
      </c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</row>
    <row r="476" spans="3:26" s="4" customFormat="1" ht="15" thickBot="1">
      <c r="C476" s="344">
        <v>439</v>
      </c>
      <c r="D476" s="103" t="s">
        <v>414</v>
      </c>
      <c r="E476" s="48">
        <v>4</v>
      </c>
      <c r="F476" s="456"/>
      <c r="G476" s="453">
        <f t="shared" si="34"/>
        <v>0</v>
      </c>
      <c r="H476" s="326">
        <f t="shared" si="37"/>
        <v>0</v>
      </c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</row>
    <row r="477" spans="3:26" s="4" customFormat="1" ht="15" thickBot="1">
      <c r="C477" s="344">
        <v>445</v>
      </c>
      <c r="D477" s="103" t="s">
        <v>417</v>
      </c>
      <c r="E477" s="370">
        <v>4</v>
      </c>
      <c r="F477" s="461"/>
      <c r="G477" s="425">
        <f t="shared" si="34"/>
        <v>0</v>
      </c>
      <c r="H477" s="326">
        <f t="shared" si="37"/>
        <v>0</v>
      </c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</row>
    <row r="478" spans="3:26" s="4" customFormat="1" ht="15" thickBot="1">
      <c r="C478" s="344">
        <v>451</v>
      </c>
      <c r="D478" s="103" t="s">
        <v>420</v>
      </c>
      <c r="E478" s="370">
        <v>4</v>
      </c>
      <c r="F478" s="461"/>
      <c r="G478" s="425">
        <f t="shared" si="34"/>
        <v>0</v>
      </c>
      <c r="H478" s="326">
        <f t="shared" si="37"/>
        <v>0</v>
      </c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</row>
    <row r="479" spans="3:26" s="4" customFormat="1" ht="14.25">
      <c r="C479" s="112">
        <v>456</v>
      </c>
      <c r="D479" s="103" t="s">
        <v>423</v>
      </c>
      <c r="E479" s="49">
        <v>4</v>
      </c>
      <c r="F479" s="461"/>
      <c r="G479" s="425">
        <f t="shared" si="34"/>
        <v>0</v>
      </c>
      <c r="H479" s="326">
        <f t="shared" si="37"/>
        <v>0</v>
      </c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</row>
    <row r="480" spans="3:26" s="4" customFormat="1" ht="15" thickBot="1">
      <c r="C480" s="111">
        <v>462</v>
      </c>
      <c r="D480" s="171" t="s">
        <v>426</v>
      </c>
      <c r="E480" s="48">
        <v>4</v>
      </c>
      <c r="F480" s="467"/>
      <c r="G480" s="466">
        <f t="shared" si="34"/>
        <v>0</v>
      </c>
      <c r="H480" s="326">
        <f t="shared" si="37"/>
        <v>0</v>
      </c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</row>
    <row r="481" spans="3:26" s="4" customFormat="1" ht="15.75" thickBot="1">
      <c r="C481" s="83"/>
      <c r="D481" s="361" t="s">
        <v>306</v>
      </c>
      <c r="E481" s="371" t="s">
        <v>5</v>
      </c>
      <c r="F481" s="365" t="s">
        <v>307</v>
      </c>
      <c r="G481" s="104" t="s">
        <v>308</v>
      </c>
      <c r="H481" s="149" t="s">
        <v>309</v>
      </c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</row>
    <row r="482" spans="3:26" s="4" customFormat="1" ht="14.25">
      <c r="C482" s="46">
        <v>463</v>
      </c>
      <c r="D482" s="41" t="s">
        <v>180</v>
      </c>
      <c r="E482" s="372">
        <v>14</v>
      </c>
      <c r="F482" s="454"/>
      <c r="G482" s="448">
        <f>F482/E482</f>
        <v>0</v>
      </c>
      <c r="H482" s="129">
        <f>G482/96</f>
        <v>0</v>
      </c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</row>
    <row r="483" spans="3:26" s="4" customFormat="1" ht="14.25">
      <c r="C483" s="15">
        <v>464</v>
      </c>
      <c r="D483" s="42" t="s">
        <v>181</v>
      </c>
      <c r="E483" s="367">
        <v>20</v>
      </c>
      <c r="F483" s="456"/>
      <c r="G483" s="423">
        <f aca="true" t="shared" si="38" ref="G483:G491">F483/E483</f>
        <v>0</v>
      </c>
      <c r="H483" s="145">
        <f>G483/32</f>
        <v>0</v>
      </c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</row>
    <row r="484" spans="3:26" s="4" customFormat="1" ht="14.25">
      <c r="C484" s="15">
        <v>465</v>
      </c>
      <c r="D484" s="42" t="s">
        <v>182</v>
      </c>
      <c r="E484" s="367">
        <v>16</v>
      </c>
      <c r="F484" s="456"/>
      <c r="G484" s="453">
        <f t="shared" si="38"/>
        <v>0</v>
      </c>
      <c r="H484" s="145">
        <f>G484/32</f>
        <v>0</v>
      </c>
      <c r="J484"/>
      <c r="K484"/>
      <c r="L484" t="s">
        <v>2</v>
      </c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</row>
    <row r="485" spans="3:26" s="4" customFormat="1" ht="14.25">
      <c r="C485" s="15">
        <v>466</v>
      </c>
      <c r="D485" s="42" t="s">
        <v>183</v>
      </c>
      <c r="E485" s="367">
        <v>10</v>
      </c>
      <c r="F485" s="449"/>
      <c r="G485" s="423">
        <f t="shared" si="38"/>
        <v>0</v>
      </c>
      <c r="H485" s="145">
        <f>G485/32</f>
        <v>0</v>
      </c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</row>
    <row r="486" spans="3:26" s="4" customFormat="1" ht="14.25">
      <c r="C486" s="15">
        <v>467</v>
      </c>
      <c r="D486" s="42" t="s">
        <v>184</v>
      </c>
      <c r="E486" s="367">
        <v>7</v>
      </c>
      <c r="F486" s="456"/>
      <c r="G486" s="423">
        <f t="shared" si="38"/>
        <v>0</v>
      </c>
      <c r="H486" s="145">
        <f>G486/24</f>
        <v>0</v>
      </c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</row>
    <row r="487" spans="3:26" s="4" customFormat="1" ht="14.25">
      <c r="C487" s="15">
        <v>468</v>
      </c>
      <c r="D487" s="42" t="s">
        <v>185</v>
      </c>
      <c r="E487" s="367">
        <v>14</v>
      </c>
      <c r="F487" s="456"/>
      <c r="G487" s="453">
        <f t="shared" si="38"/>
        <v>0</v>
      </c>
      <c r="H487" s="145">
        <f>G487/96</f>
        <v>0</v>
      </c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</row>
    <row r="488" spans="3:26" s="4" customFormat="1" ht="14.25">
      <c r="C488" s="15">
        <v>469</v>
      </c>
      <c r="D488" s="42" t="s">
        <v>186</v>
      </c>
      <c r="E488" s="367">
        <v>20</v>
      </c>
      <c r="F488" s="449"/>
      <c r="G488" s="423">
        <f t="shared" si="38"/>
        <v>0</v>
      </c>
      <c r="H488" s="145">
        <f>G488/32</f>
        <v>0</v>
      </c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</row>
    <row r="489" spans="3:26" s="4" customFormat="1" ht="14.25">
      <c r="C489" s="15">
        <v>470</v>
      </c>
      <c r="D489" s="42" t="s">
        <v>187</v>
      </c>
      <c r="E489" s="367">
        <v>16</v>
      </c>
      <c r="F489" s="456"/>
      <c r="G489" s="423">
        <f t="shared" si="38"/>
        <v>0</v>
      </c>
      <c r="H489" s="145">
        <f>G489/32</f>
        <v>0</v>
      </c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</row>
    <row r="490" spans="3:26" s="4" customFormat="1" ht="14.25">
      <c r="C490" s="15">
        <v>471</v>
      </c>
      <c r="D490" s="42" t="s">
        <v>188</v>
      </c>
      <c r="E490" s="367">
        <v>10</v>
      </c>
      <c r="F490" s="456"/>
      <c r="G490" s="423">
        <f t="shared" si="38"/>
        <v>0</v>
      </c>
      <c r="H490" s="145">
        <f>G490/32</f>
        <v>0</v>
      </c>
      <c r="J490"/>
      <c r="K490"/>
      <c r="L490"/>
      <c r="M490"/>
      <c r="R490"/>
      <c r="S490"/>
      <c r="T490"/>
      <c r="U490"/>
      <c r="V490"/>
      <c r="W490"/>
      <c r="X490"/>
      <c r="Y490"/>
      <c r="Z490"/>
    </row>
    <row r="491" spans="3:26" s="4" customFormat="1" ht="15" thickBot="1">
      <c r="C491" s="163">
        <v>472</v>
      </c>
      <c r="D491" s="162" t="s">
        <v>189</v>
      </c>
      <c r="E491" s="373">
        <v>7</v>
      </c>
      <c r="F491" s="450"/>
      <c r="G491" s="447">
        <f t="shared" si="38"/>
        <v>0</v>
      </c>
      <c r="H491" s="146">
        <f>G491/24</f>
        <v>0</v>
      </c>
      <c r="J491"/>
      <c r="K491"/>
      <c r="L491"/>
      <c r="M491"/>
      <c r="R491"/>
      <c r="S491"/>
      <c r="T491"/>
      <c r="U491"/>
      <c r="V491"/>
      <c r="W491"/>
      <c r="X491"/>
      <c r="Y491"/>
      <c r="Z491"/>
    </row>
    <row r="492" spans="3:26" s="4" customFormat="1" ht="14.25">
      <c r="C492" s="391"/>
      <c r="D492" s="381" t="s">
        <v>479</v>
      </c>
      <c r="E492" s="383" t="s">
        <v>5</v>
      </c>
      <c r="F492" s="385" t="s">
        <v>307</v>
      </c>
      <c r="G492" s="387" t="s">
        <v>308</v>
      </c>
      <c r="H492" s="389" t="s">
        <v>309</v>
      </c>
      <c r="J492"/>
      <c r="K492"/>
      <c r="L492"/>
      <c r="M492"/>
      <c r="R492"/>
      <c r="S492"/>
      <c r="T492"/>
      <c r="U492"/>
      <c r="V492"/>
      <c r="W492"/>
      <c r="X492"/>
      <c r="Y492"/>
      <c r="Z492"/>
    </row>
    <row r="493" spans="3:26" s="4" customFormat="1" ht="8.25" customHeight="1" thickBot="1">
      <c r="C493" s="392"/>
      <c r="D493" s="382"/>
      <c r="E493" s="384"/>
      <c r="F493" s="386"/>
      <c r="G493" s="388"/>
      <c r="H493" s="390"/>
      <c r="J493"/>
      <c r="K493"/>
      <c r="L493"/>
      <c r="M493"/>
      <c r="R493"/>
      <c r="S493"/>
      <c r="T493"/>
      <c r="U493"/>
      <c r="V493"/>
      <c r="W493"/>
      <c r="X493"/>
      <c r="Y493"/>
      <c r="Z493"/>
    </row>
    <row r="494" spans="3:26" s="4" customFormat="1" ht="16.5" customHeight="1">
      <c r="C494" s="166">
        <v>473</v>
      </c>
      <c r="D494" s="159" t="s">
        <v>480</v>
      </c>
      <c r="E494" s="185">
        <v>14</v>
      </c>
      <c r="F494" s="55"/>
      <c r="G494" s="481">
        <f>F494/E494</f>
        <v>0</v>
      </c>
      <c r="H494" s="483">
        <f>G494/84</f>
        <v>0</v>
      </c>
      <c r="J494"/>
      <c r="K494"/>
      <c r="L494"/>
      <c r="M494"/>
      <c r="R494"/>
      <c r="S494"/>
      <c r="T494"/>
      <c r="U494"/>
      <c r="V494"/>
      <c r="W494"/>
      <c r="X494"/>
      <c r="Y494"/>
      <c r="Z494"/>
    </row>
    <row r="495" spans="3:26" s="4" customFormat="1" ht="16.5" customHeight="1">
      <c r="C495" s="102">
        <v>474</v>
      </c>
      <c r="D495" s="160" t="s">
        <v>481</v>
      </c>
      <c r="E495" s="186">
        <v>14</v>
      </c>
      <c r="F495" s="408"/>
      <c r="G495" s="474">
        <f aca="true" t="shared" si="39" ref="G495:G558">F495/E495</f>
        <v>0</v>
      </c>
      <c r="H495" s="471">
        <f aca="true" t="shared" si="40" ref="H495:H559">G495/84</f>
        <v>0</v>
      </c>
      <c r="J495" s="161"/>
      <c r="K495" s="161"/>
      <c r="L495"/>
      <c r="M495"/>
      <c r="R495"/>
      <c r="S495"/>
      <c r="T495"/>
      <c r="U495"/>
      <c r="V495"/>
      <c r="W495"/>
      <c r="X495"/>
      <c r="Y495"/>
      <c r="Z495"/>
    </row>
    <row r="496" spans="3:26" s="4" customFormat="1" ht="16.5" customHeight="1">
      <c r="C496" s="102">
        <v>475</v>
      </c>
      <c r="D496" s="100" t="s">
        <v>482</v>
      </c>
      <c r="E496" s="187">
        <v>14</v>
      </c>
      <c r="F496" s="411"/>
      <c r="G496" s="458">
        <f t="shared" si="39"/>
        <v>0</v>
      </c>
      <c r="H496" s="471">
        <f t="shared" si="40"/>
        <v>0</v>
      </c>
      <c r="J496" s="161"/>
      <c r="K496"/>
      <c r="L496"/>
      <c r="M496"/>
      <c r="R496"/>
      <c r="S496"/>
      <c r="T496"/>
      <c r="U496"/>
      <c r="V496"/>
      <c r="W496"/>
      <c r="X496"/>
      <c r="Y496"/>
      <c r="Z496"/>
    </row>
    <row r="497" spans="3:26" s="4" customFormat="1" ht="16.5" customHeight="1">
      <c r="C497" s="102">
        <v>476</v>
      </c>
      <c r="D497" s="101" t="s">
        <v>483</v>
      </c>
      <c r="E497" s="187">
        <v>14</v>
      </c>
      <c r="F497" s="411"/>
      <c r="G497" s="475">
        <f t="shared" si="39"/>
        <v>0</v>
      </c>
      <c r="H497" s="471">
        <f t="shared" si="40"/>
        <v>0</v>
      </c>
      <c r="J497"/>
      <c r="K497"/>
      <c r="L497"/>
      <c r="M497"/>
      <c r="R497"/>
      <c r="S497"/>
      <c r="T497"/>
      <c r="U497"/>
      <c r="V497"/>
      <c r="W497"/>
      <c r="X497"/>
      <c r="Y497"/>
      <c r="Z497"/>
    </row>
    <row r="498" spans="3:26" s="4" customFormat="1" ht="16.5" customHeight="1">
      <c r="C498" s="164">
        <v>477</v>
      </c>
      <c r="D498" s="101" t="s">
        <v>484</v>
      </c>
      <c r="E498" s="186">
        <v>14</v>
      </c>
      <c r="F498" s="411"/>
      <c r="G498" s="458">
        <f t="shared" si="39"/>
        <v>0</v>
      </c>
      <c r="H498" s="471">
        <f t="shared" si="40"/>
        <v>0</v>
      </c>
      <c r="J498"/>
      <c r="K498"/>
      <c r="L498"/>
      <c r="M498"/>
      <c r="R498"/>
      <c r="S498"/>
      <c r="T498"/>
      <c r="U498"/>
      <c r="V498"/>
      <c r="W498"/>
      <c r="X498"/>
      <c r="Y498"/>
      <c r="Z498"/>
    </row>
    <row r="499" spans="3:26" s="4" customFormat="1" ht="16.5" customHeight="1">
      <c r="C499" s="127">
        <v>478</v>
      </c>
      <c r="D499" s="101" t="s">
        <v>485</v>
      </c>
      <c r="E499" s="188">
        <v>14</v>
      </c>
      <c r="F499" s="411"/>
      <c r="G499" s="458">
        <f t="shared" si="39"/>
        <v>0</v>
      </c>
      <c r="H499" s="471">
        <f t="shared" si="40"/>
        <v>0</v>
      </c>
      <c r="J499"/>
      <c r="K499"/>
      <c r="L499"/>
      <c r="M499"/>
      <c r="R499"/>
      <c r="S499"/>
      <c r="T499"/>
      <c r="U499"/>
      <c r="V499"/>
      <c r="W499"/>
      <c r="X499"/>
      <c r="Y499"/>
      <c r="Z499"/>
    </row>
    <row r="500" spans="3:26" s="4" customFormat="1" ht="16.5" customHeight="1">
      <c r="C500" s="127">
        <v>479</v>
      </c>
      <c r="D500" s="101" t="s">
        <v>486</v>
      </c>
      <c r="E500" s="187">
        <v>14</v>
      </c>
      <c r="F500" s="408"/>
      <c r="G500" s="475">
        <f t="shared" si="39"/>
        <v>0</v>
      </c>
      <c r="H500" s="471">
        <f t="shared" si="40"/>
        <v>0</v>
      </c>
      <c r="J500"/>
      <c r="K500"/>
      <c r="L500"/>
      <c r="M500"/>
      <c r="R500"/>
      <c r="S500"/>
      <c r="T500"/>
      <c r="U500"/>
      <c r="V500"/>
      <c r="W500"/>
      <c r="X500"/>
      <c r="Y500"/>
      <c r="Z500"/>
    </row>
    <row r="501" spans="3:26" s="4" customFormat="1" ht="16.5" customHeight="1">
      <c r="C501" s="127">
        <v>480</v>
      </c>
      <c r="D501" s="101" t="s">
        <v>487</v>
      </c>
      <c r="E501" s="189">
        <v>14</v>
      </c>
      <c r="F501" s="462"/>
      <c r="G501" s="482">
        <f t="shared" si="39"/>
        <v>0</v>
      </c>
      <c r="H501" s="471">
        <f t="shared" si="40"/>
        <v>0</v>
      </c>
      <c r="J501"/>
      <c r="K501"/>
      <c r="L501"/>
      <c r="M501"/>
      <c r="R501"/>
      <c r="S501"/>
      <c r="T501"/>
      <c r="U501"/>
      <c r="V501"/>
      <c r="W501"/>
      <c r="X501"/>
      <c r="Y501"/>
      <c r="Z501"/>
    </row>
    <row r="502" spans="3:26" s="4" customFormat="1" ht="16.5" customHeight="1">
      <c r="C502" s="127">
        <v>481</v>
      </c>
      <c r="D502" s="101" t="s">
        <v>488</v>
      </c>
      <c r="E502" s="187">
        <v>14</v>
      </c>
      <c r="F502" s="408"/>
      <c r="G502" s="458">
        <f t="shared" si="39"/>
        <v>0</v>
      </c>
      <c r="H502" s="471">
        <f t="shared" si="40"/>
        <v>0</v>
      </c>
      <c r="J502"/>
      <c r="K502"/>
      <c r="L502"/>
      <c r="M502"/>
      <c r="R502"/>
      <c r="S502"/>
      <c r="T502"/>
      <c r="U502"/>
      <c r="V502"/>
      <c r="W502"/>
      <c r="X502"/>
      <c r="Y502"/>
      <c r="Z502"/>
    </row>
    <row r="503" spans="3:26" s="4" customFormat="1" ht="16.5" customHeight="1">
      <c r="C503" s="127">
        <v>482</v>
      </c>
      <c r="D503" s="101" t="s">
        <v>598</v>
      </c>
      <c r="E503" s="186">
        <v>14</v>
      </c>
      <c r="F503" s="411"/>
      <c r="G503" s="458">
        <f t="shared" si="39"/>
        <v>0</v>
      </c>
      <c r="H503" s="471">
        <f t="shared" si="40"/>
        <v>0</v>
      </c>
      <c r="J503"/>
      <c r="K503"/>
      <c r="L503"/>
      <c r="M503"/>
      <c r="R503"/>
      <c r="S503"/>
      <c r="T503"/>
      <c r="U503"/>
      <c r="V503"/>
      <c r="W503"/>
      <c r="X503"/>
      <c r="Y503"/>
      <c r="Z503"/>
    </row>
    <row r="504" spans="3:26" s="4" customFormat="1" ht="16.5" customHeight="1">
      <c r="C504" s="127">
        <v>483</v>
      </c>
      <c r="D504" s="101" t="s">
        <v>599</v>
      </c>
      <c r="E504" s="189">
        <v>14</v>
      </c>
      <c r="F504" s="407"/>
      <c r="G504" s="475">
        <f t="shared" si="39"/>
        <v>0</v>
      </c>
      <c r="H504" s="471">
        <f t="shared" si="40"/>
        <v>0</v>
      </c>
      <c r="J504"/>
      <c r="K504"/>
      <c r="L504"/>
      <c r="M504"/>
      <c r="R504"/>
      <c r="S504"/>
      <c r="T504"/>
      <c r="U504"/>
      <c r="V504"/>
      <c r="W504"/>
      <c r="X504"/>
      <c r="Y504"/>
      <c r="Z504"/>
    </row>
    <row r="505" spans="3:26" s="4" customFormat="1" ht="16.5" customHeight="1">
      <c r="C505" s="127">
        <v>484</v>
      </c>
      <c r="D505" s="101" t="s">
        <v>489</v>
      </c>
      <c r="E505" s="186">
        <v>13</v>
      </c>
      <c r="F505" s="407"/>
      <c r="G505" s="458">
        <f t="shared" si="39"/>
        <v>0</v>
      </c>
      <c r="H505" s="471">
        <f t="shared" si="40"/>
        <v>0</v>
      </c>
      <c r="J505"/>
      <c r="K505"/>
      <c r="L505"/>
      <c r="M505"/>
      <c r="R505"/>
      <c r="S505"/>
      <c r="T505"/>
      <c r="U505"/>
      <c r="V505"/>
      <c r="W505"/>
      <c r="X505"/>
      <c r="Y505"/>
      <c r="Z505"/>
    </row>
    <row r="506" spans="3:26" s="4" customFormat="1" ht="16.5" customHeight="1">
      <c r="C506" s="127">
        <v>485</v>
      </c>
      <c r="D506" s="101" t="s">
        <v>490</v>
      </c>
      <c r="E506" s="189">
        <v>13</v>
      </c>
      <c r="F506" s="408"/>
      <c r="G506" s="477">
        <f t="shared" si="39"/>
        <v>0</v>
      </c>
      <c r="H506" s="471">
        <f t="shared" si="40"/>
        <v>0</v>
      </c>
      <c r="J506"/>
      <c r="K506"/>
      <c r="L506"/>
      <c r="M506"/>
      <c r="R506"/>
      <c r="S506"/>
      <c r="T506"/>
      <c r="U506"/>
      <c r="V506"/>
      <c r="W506"/>
      <c r="X506"/>
      <c r="Y506"/>
      <c r="Z506"/>
    </row>
    <row r="507" spans="3:26" s="4" customFormat="1" ht="16.5" customHeight="1">
      <c r="C507" s="127">
        <v>486</v>
      </c>
      <c r="D507" s="101" t="s">
        <v>491</v>
      </c>
      <c r="E507" s="189">
        <v>13</v>
      </c>
      <c r="F507" s="411"/>
      <c r="G507" s="474">
        <f t="shared" si="39"/>
        <v>0</v>
      </c>
      <c r="H507" s="416">
        <f t="shared" si="40"/>
        <v>0</v>
      </c>
      <c r="J507"/>
      <c r="K507"/>
      <c r="L507"/>
      <c r="M507"/>
      <c r="R507"/>
      <c r="S507"/>
      <c r="T507"/>
      <c r="U507"/>
      <c r="V507"/>
      <c r="W507"/>
      <c r="X507"/>
      <c r="Y507"/>
      <c r="Z507"/>
    </row>
    <row r="508" spans="3:26" s="4" customFormat="1" ht="16.5" customHeight="1">
      <c r="C508" s="127">
        <v>487</v>
      </c>
      <c r="D508" s="101" t="s">
        <v>492</v>
      </c>
      <c r="E508" s="189">
        <v>13</v>
      </c>
      <c r="F508" s="407"/>
      <c r="G508" s="458">
        <f t="shared" si="39"/>
        <v>0</v>
      </c>
      <c r="H508" s="416">
        <f t="shared" si="40"/>
        <v>0</v>
      </c>
      <c r="J508"/>
      <c r="K508"/>
      <c r="L508"/>
      <c r="M508"/>
      <c r="R508"/>
      <c r="S508"/>
      <c r="T508"/>
      <c r="U508"/>
      <c r="V508"/>
      <c r="W508"/>
      <c r="X508"/>
      <c r="Y508"/>
      <c r="Z508"/>
    </row>
    <row r="509" spans="3:26" s="4" customFormat="1" ht="16.5" customHeight="1" thickBot="1">
      <c r="C509" s="165">
        <v>488</v>
      </c>
      <c r="D509" s="168" t="s">
        <v>493</v>
      </c>
      <c r="E509" s="186">
        <v>13</v>
      </c>
      <c r="F509" s="407"/>
      <c r="G509" s="477">
        <f t="shared" si="39"/>
        <v>0</v>
      </c>
      <c r="H509" s="419">
        <f t="shared" si="40"/>
        <v>0</v>
      </c>
      <c r="J509"/>
      <c r="K509"/>
      <c r="L509"/>
      <c r="M509"/>
      <c r="R509"/>
      <c r="S509"/>
      <c r="T509"/>
      <c r="U509"/>
      <c r="V509"/>
      <c r="W509"/>
      <c r="X509"/>
      <c r="Y509"/>
      <c r="Z509"/>
    </row>
    <row r="510" spans="3:26" s="4" customFormat="1" ht="16.5" customHeight="1">
      <c r="C510" s="164">
        <v>489</v>
      </c>
      <c r="D510" s="159" t="s">
        <v>494</v>
      </c>
      <c r="E510" s="190">
        <v>10</v>
      </c>
      <c r="F510" s="412"/>
      <c r="G510" s="481">
        <f t="shared" si="39"/>
        <v>0</v>
      </c>
      <c r="H510" s="420">
        <f t="shared" si="40"/>
        <v>0</v>
      </c>
      <c r="J510"/>
      <c r="K510"/>
      <c r="L510"/>
      <c r="M510"/>
      <c r="R510"/>
      <c r="S510"/>
      <c r="T510"/>
      <c r="U510"/>
      <c r="V510"/>
      <c r="W510"/>
      <c r="X510"/>
      <c r="Y510"/>
      <c r="Z510"/>
    </row>
    <row r="511" spans="3:26" s="4" customFormat="1" ht="16.5" customHeight="1">
      <c r="C511" s="102">
        <v>490</v>
      </c>
      <c r="D511" s="160" t="s">
        <v>495</v>
      </c>
      <c r="E511" s="191">
        <v>10</v>
      </c>
      <c r="F511" s="410"/>
      <c r="G511" s="458">
        <f t="shared" si="39"/>
        <v>0</v>
      </c>
      <c r="H511" s="416">
        <f t="shared" si="40"/>
        <v>0</v>
      </c>
      <c r="J511"/>
      <c r="K511"/>
      <c r="L511"/>
      <c r="M511"/>
      <c r="R511"/>
      <c r="S511"/>
      <c r="T511"/>
      <c r="U511"/>
      <c r="V511"/>
      <c r="W511"/>
      <c r="X511"/>
      <c r="Y511"/>
      <c r="Z511"/>
    </row>
    <row r="512" spans="3:26" s="4" customFormat="1" ht="16.5" customHeight="1">
      <c r="C512" s="127">
        <v>491</v>
      </c>
      <c r="D512" s="100" t="s">
        <v>496</v>
      </c>
      <c r="E512" s="187">
        <v>10</v>
      </c>
      <c r="F512" s="410"/>
      <c r="G512" s="458">
        <f t="shared" si="39"/>
        <v>0</v>
      </c>
      <c r="H512" s="416">
        <f t="shared" si="40"/>
        <v>0</v>
      </c>
      <c r="J512"/>
      <c r="K512"/>
      <c r="L512"/>
      <c r="M512"/>
      <c r="R512"/>
      <c r="S512"/>
      <c r="T512"/>
      <c r="U512"/>
      <c r="V512"/>
      <c r="W512"/>
      <c r="X512"/>
      <c r="Y512"/>
      <c r="Z512"/>
    </row>
    <row r="513" spans="3:26" s="4" customFormat="1" ht="16.5" customHeight="1">
      <c r="C513" s="127">
        <v>492</v>
      </c>
      <c r="D513" s="101" t="s">
        <v>497</v>
      </c>
      <c r="E513" s="187">
        <v>10</v>
      </c>
      <c r="F513" s="410"/>
      <c r="G513" s="477">
        <f t="shared" si="39"/>
        <v>0</v>
      </c>
      <c r="H513" s="416">
        <f t="shared" si="40"/>
        <v>0</v>
      </c>
      <c r="J513"/>
      <c r="K513"/>
      <c r="L513"/>
      <c r="M513"/>
      <c r="R513"/>
      <c r="S513"/>
      <c r="T513"/>
      <c r="U513"/>
      <c r="V513"/>
      <c r="W513"/>
      <c r="X513"/>
      <c r="Y513"/>
      <c r="Z513"/>
    </row>
    <row r="514" spans="3:26" s="4" customFormat="1" ht="16.5" customHeight="1">
      <c r="C514" s="127">
        <v>493</v>
      </c>
      <c r="D514" s="101" t="s">
        <v>498</v>
      </c>
      <c r="E514" s="187">
        <v>10</v>
      </c>
      <c r="F514" s="411"/>
      <c r="G514" s="475">
        <f t="shared" si="39"/>
        <v>0</v>
      </c>
      <c r="H514" s="416">
        <f t="shared" si="40"/>
        <v>0</v>
      </c>
      <c r="J514"/>
      <c r="K514"/>
      <c r="L514"/>
      <c r="M514"/>
      <c r="R514"/>
      <c r="S514"/>
      <c r="T514"/>
      <c r="U514"/>
      <c r="V514"/>
      <c r="W514"/>
      <c r="X514"/>
      <c r="Y514"/>
      <c r="Z514"/>
    </row>
    <row r="515" spans="3:26" s="4" customFormat="1" ht="16.5" customHeight="1">
      <c r="C515" s="127">
        <v>494</v>
      </c>
      <c r="D515" s="101" t="s">
        <v>499</v>
      </c>
      <c r="E515" s="187">
        <v>10</v>
      </c>
      <c r="F515" s="408"/>
      <c r="G515" s="458">
        <f t="shared" si="39"/>
        <v>0</v>
      </c>
      <c r="H515" s="416">
        <f t="shared" si="40"/>
        <v>0</v>
      </c>
      <c r="J515"/>
      <c r="K515"/>
      <c r="L515"/>
      <c r="M515"/>
      <c r="R515"/>
      <c r="S515"/>
      <c r="T515"/>
      <c r="U515"/>
      <c r="V515"/>
      <c r="W515"/>
      <c r="X515"/>
      <c r="Y515"/>
      <c r="Z515"/>
    </row>
    <row r="516" spans="3:26" s="4" customFormat="1" ht="16.5" customHeight="1">
      <c r="C516" s="127">
        <v>495</v>
      </c>
      <c r="D516" s="101" t="s">
        <v>500</v>
      </c>
      <c r="E516" s="187">
        <v>10</v>
      </c>
      <c r="F516" s="411"/>
      <c r="G516" s="474">
        <f t="shared" si="39"/>
        <v>0</v>
      </c>
      <c r="H516" s="416">
        <f t="shared" si="40"/>
        <v>0</v>
      </c>
      <c r="J516"/>
      <c r="K516"/>
      <c r="L516"/>
      <c r="M516"/>
      <c r="R516"/>
      <c r="S516"/>
      <c r="T516"/>
      <c r="U516"/>
      <c r="V516"/>
      <c r="W516"/>
      <c r="X516"/>
      <c r="Y516"/>
      <c r="Z516"/>
    </row>
    <row r="517" spans="3:26" s="4" customFormat="1" ht="16.5" customHeight="1">
      <c r="C517" s="127">
        <v>496</v>
      </c>
      <c r="D517" s="101" t="s">
        <v>501</v>
      </c>
      <c r="E517" s="187">
        <v>10</v>
      </c>
      <c r="F517" s="411"/>
      <c r="G517" s="474">
        <f t="shared" si="39"/>
        <v>0</v>
      </c>
      <c r="H517" s="416">
        <f t="shared" si="40"/>
        <v>0</v>
      </c>
      <c r="J517"/>
      <c r="K517"/>
      <c r="L517"/>
      <c r="M517"/>
      <c r="R517"/>
      <c r="S517"/>
      <c r="T517"/>
      <c r="U517"/>
      <c r="V517"/>
      <c r="W517"/>
      <c r="X517"/>
      <c r="Y517"/>
      <c r="Z517"/>
    </row>
    <row r="518" spans="3:26" s="4" customFormat="1" ht="16.5" customHeight="1">
      <c r="C518" s="127">
        <v>497</v>
      </c>
      <c r="D518" s="101" t="s">
        <v>502</v>
      </c>
      <c r="E518" s="187">
        <v>10</v>
      </c>
      <c r="F518" s="407"/>
      <c r="G518" s="458">
        <f t="shared" si="39"/>
        <v>0</v>
      </c>
      <c r="H518" s="416">
        <f t="shared" si="40"/>
        <v>0</v>
      </c>
      <c r="J518"/>
      <c r="K518"/>
      <c r="L518"/>
      <c r="M518"/>
      <c r="R518"/>
      <c r="S518"/>
      <c r="T518"/>
      <c r="U518"/>
      <c r="V518"/>
      <c r="W518"/>
      <c r="X518"/>
      <c r="Y518"/>
      <c r="Z518"/>
    </row>
    <row r="519" spans="3:26" s="4" customFormat="1" ht="16.5" customHeight="1">
      <c r="C519" s="127">
        <v>498</v>
      </c>
      <c r="D519" s="101" t="s">
        <v>600</v>
      </c>
      <c r="E519" s="187">
        <v>10</v>
      </c>
      <c r="F519" s="407"/>
      <c r="G519" s="458">
        <f t="shared" si="39"/>
        <v>0</v>
      </c>
      <c r="H519" s="416">
        <f t="shared" si="40"/>
        <v>0</v>
      </c>
      <c r="J519"/>
      <c r="K519"/>
      <c r="L519"/>
      <c r="M519"/>
      <c r="R519"/>
      <c r="S519"/>
      <c r="T519"/>
      <c r="U519"/>
      <c r="V519"/>
      <c r="W519"/>
      <c r="X519"/>
      <c r="Y519"/>
      <c r="Z519"/>
    </row>
    <row r="520" spans="3:26" s="4" customFormat="1" ht="16.5" customHeight="1">
      <c r="C520" s="127">
        <v>499</v>
      </c>
      <c r="D520" s="101" t="s">
        <v>601</v>
      </c>
      <c r="E520" s="187">
        <v>10</v>
      </c>
      <c r="F520" s="407"/>
      <c r="G520" s="475">
        <f t="shared" si="39"/>
        <v>0</v>
      </c>
      <c r="H520" s="416">
        <f t="shared" si="40"/>
        <v>0</v>
      </c>
      <c r="J520"/>
      <c r="K520"/>
      <c r="L520"/>
      <c r="M520"/>
      <c r="R520"/>
      <c r="S520"/>
      <c r="T520"/>
      <c r="U520"/>
      <c r="V520"/>
      <c r="W520"/>
      <c r="X520"/>
      <c r="Y520"/>
      <c r="Z520"/>
    </row>
    <row r="521" spans="3:26" s="4" customFormat="1" ht="16.5" customHeight="1">
      <c r="C521" s="127">
        <v>500</v>
      </c>
      <c r="D521" s="101" t="s">
        <v>503</v>
      </c>
      <c r="E521" s="187">
        <v>10</v>
      </c>
      <c r="F521" s="407"/>
      <c r="G521" s="458">
        <f t="shared" si="39"/>
        <v>0</v>
      </c>
      <c r="H521" s="416">
        <f t="shared" si="40"/>
        <v>0</v>
      </c>
      <c r="J521"/>
      <c r="K521"/>
      <c r="L521"/>
      <c r="M521"/>
      <c r="R521"/>
      <c r="S521"/>
      <c r="T521"/>
      <c r="U521"/>
      <c r="V521"/>
      <c r="W521"/>
      <c r="X521"/>
      <c r="Y521"/>
      <c r="Z521"/>
    </row>
    <row r="522" spans="3:26" s="4" customFormat="1" ht="16.5" customHeight="1">
      <c r="C522" s="127">
        <v>501</v>
      </c>
      <c r="D522" s="101" t="s">
        <v>504</v>
      </c>
      <c r="E522" s="187">
        <v>10</v>
      </c>
      <c r="F522" s="407"/>
      <c r="G522" s="458">
        <f t="shared" si="39"/>
        <v>0</v>
      </c>
      <c r="H522" s="416">
        <f t="shared" si="40"/>
        <v>0</v>
      </c>
      <c r="J522"/>
      <c r="K522"/>
      <c r="L522"/>
      <c r="M522"/>
      <c r="R522"/>
      <c r="S522"/>
      <c r="T522"/>
      <c r="U522"/>
      <c r="V522"/>
      <c r="W522"/>
      <c r="X522"/>
      <c r="Y522"/>
      <c r="Z522"/>
    </row>
    <row r="523" spans="3:26" s="4" customFormat="1" ht="16.5" customHeight="1">
      <c r="C523" s="127">
        <v>502</v>
      </c>
      <c r="D523" s="101" t="s">
        <v>505</v>
      </c>
      <c r="E523" s="187">
        <v>10</v>
      </c>
      <c r="F523" s="408"/>
      <c r="G523" s="475">
        <f t="shared" si="39"/>
        <v>0</v>
      </c>
      <c r="H523" s="416">
        <f t="shared" si="40"/>
        <v>0</v>
      </c>
      <c r="J523"/>
      <c r="K523"/>
      <c r="L523"/>
      <c r="M523"/>
      <c r="R523"/>
      <c r="S523"/>
      <c r="T523"/>
      <c r="U523"/>
      <c r="V523"/>
      <c r="W523"/>
      <c r="X523"/>
      <c r="Y523"/>
      <c r="Z523"/>
    </row>
    <row r="524" spans="3:26" s="4" customFormat="1" ht="16.5" customHeight="1">
      <c r="C524" s="127">
        <v>503</v>
      </c>
      <c r="D524" s="101" t="s">
        <v>506</v>
      </c>
      <c r="E524" s="187">
        <v>10</v>
      </c>
      <c r="F524" s="411"/>
      <c r="G524" s="458">
        <f t="shared" si="39"/>
        <v>0</v>
      </c>
      <c r="H524" s="416">
        <f t="shared" si="40"/>
        <v>0</v>
      </c>
      <c r="J524"/>
      <c r="K524"/>
      <c r="L524"/>
      <c r="M524"/>
      <c r="R524"/>
      <c r="S524"/>
      <c r="T524"/>
      <c r="U524"/>
      <c r="V524"/>
      <c r="W524"/>
      <c r="X524"/>
      <c r="Y524"/>
      <c r="Z524"/>
    </row>
    <row r="525" spans="3:26" s="4" customFormat="1" ht="16.5" customHeight="1" thickBot="1">
      <c r="C525" s="165">
        <v>504</v>
      </c>
      <c r="D525" s="168" t="s">
        <v>507</v>
      </c>
      <c r="E525" s="192">
        <v>10</v>
      </c>
      <c r="F525" s="409"/>
      <c r="G525" s="476">
        <f t="shared" si="39"/>
        <v>0</v>
      </c>
      <c r="H525" s="418">
        <f t="shared" si="40"/>
        <v>0</v>
      </c>
      <c r="J525"/>
      <c r="K525"/>
      <c r="L525"/>
      <c r="M525"/>
      <c r="R525"/>
      <c r="S525"/>
      <c r="T525"/>
      <c r="U525"/>
      <c r="V525"/>
      <c r="W525"/>
      <c r="X525"/>
      <c r="Y525"/>
      <c r="Z525"/>
    </row>
    <row r="526" spans="3:26" s="4" customFormat="1" ht="16.5" customHeight="1">
      <c r="C526" s="167">
        <v>505</v>
      </c>
      <c r="D526" s="159" t="s">
        <v>508</v>
      </c>
      <c r="E526" s="186">
        <v>11</v>
      </c>
      <c r="F526" s="55"/>
      <c r="G526" s="415">
        <f t="shared" si="39"/>
        <v>0</v>
      </c>
      <c r="H526" s="417">
        <f t="shared" si="40"/>
        <v>0</v>
      </c>
      <c r="J526"/>
      <c r="K526"/>
      <c r="L526"/>
      <c r="M526"/>
      <c r="R526"/>
      <c r="S526"/>
      <c r="T526"/>
      <c r="U526"/>
      <c r="V526"/>
      <c r="W526"/>
      <c r="X526"/>
      <c r="Y526"/>
      <c r="Z526"/>
    </row>
    <row r="527" spans="2:26" s="4" customFormat="1" ht="16.5" customHeight="1">
      <c r="B527" s="108"/>
      <c r="C527" s="123">
        <v>506</v>
      </c>
      <c r="D527" s="160" t="s">
        <v>509</v>
      </c>
      <c r="E527" s="193">
        <v>11</v>
      </c>
      <c r="F527" s="407"/>
      <c r="G527" s="458">
        <f t="shared" si="39"/>
        <v>0</v>
      </c>
      <c r="H527" s="416">
        <f t="shared" si="40"/>
        <v>0</v>
      </c>
      <c r="J527"/>
      <c r="K527"/>
      <c r="L527"/>
      <c r="M527"/>
      <c r="R527"/>
      <c r="S527"/>
      <c r="T527"/>
      <c r="U527"/>
      <c r="V527"/>
      <c r="W527"/>
      <c r="X527"/>
      <c r="Y527"/>
      <c r="Z527"/>
    </row>
    <row r="528" spans="2:26" s="4" customFormat="1" ht="16.5" customHeight="1">
      <c r="B528" s="108"/>
      <c r="C528" s="124">
        <v>507</v>
      </c>
      <c r="D528" s="100" t="s">
        <v>510</v>
      </c>
      <c r="E528" s="194">
        <v>11</v>
      </c>
      <c r="F528" s="408"/>
      <c r="G528" s="475">
        <f t="shared" si="39"/>
        <v>0</v>
      </c>
      <c r="H528" s="471">
        <f t="shared" si="40"/>
        <v>0</v>
      </c>
      <c r="J528"/>
      <c r="K528"/>
      <c r="L528"/>
      <c r="M528"/>
      <c r="R528"/>
      <c r="S528"/>
      <c r="T528"/>
      <c r="U528"/>
      <c r="V528"/>
      <c r="W528"/>
      <c r="X528"/>
      <c r="Y528"/>
      <c r="Z528"/>
    </row>
    <row r="529" spans="2:26" s="4" customFormat="1" ht="16.5" customHeight="1">
      <c r="B529" s="108"/>
      <c r="C529" s="123">
        <v>508</v>
      </c>
      <c r="D529" s="101" t="s">
        <v>511</v>
      </c>
      <c r="E529" s="193">
        <v>11</v>
      </c>
      <c r="F529" s="411"/>
      <c r="G529" s="458">
        <f t="shared" si="39"/>
        <v>0</v>
      </c>
      <c r="H529" s="471">
        <f t="shared" si="40"/>
        <v>0</v>
      </c>
      <c r="J529"/>
      <c r="K529"/>
      <c r="L529"/>
      <c r="M529"/>
      <c r="R529"/>
      <c r="S529"/>
      <c r="T529"/>
      <c r="U529"/>
      <c r="V529"/>
      <c r="W529"/>
      <c r="X529"/>
      <c r="Y529"/>
      <c r="Z529"/>
    </row>
    <row r="530" spans="2:26" s="4" customFormat="1" ht="16.5" customHeight="1">
      <c r="B530" s="108"/>
      <c r="C530" s="124">
        <v>509</v>
      </c>
      <c r="D530" s="101" t="s">
        <v>512</v>
      </c>
      <c r="E530" s="194">
        <v>11</v>
      </c>
      <c r="F530" s="408"/>
      <c r="G530" s="475">
        <f t="shared" si="39"/>
        <v>0</v>
      </c>
      <c r="H530" s="471">
        <f t="shared" si="40"/>
        <v>0</v>
      </c>
      <c r="J530"/>
      <c r="K530"/>
      <c r="L530"/>
      <c r="M530"/>
      <c r="R530"/>
      <c r="S530"/>
      <c r="T530"/>
      <c r="U530"/>
      <c r="V530"/>
      <c r="W530"/>
      <c r="X530"/>
      <c r="Y530"/>
      <c r="Z530"/>
    </row>
    <row r="531" spans="2:26" s="4" customFormat="1" ht="16.5" customHeight="1">
      <c r="B531" s="108"/>
      <c r="C531" s="122">
        <v>510</v>
      </c>
      <c r="D531" s="101" t="s">
        <v>513</v>
      </c>
      <c r="E531" s="186">
        <v>11</v>
      </c>
      <c r="F531" s="411"/>
      <c r="G531" s="474">
        <f t="shared" si="39"/>
        <v>0</v>
      </c>
      <c r="H531" s="471">
        <f t="shared" si="40"/>
        <v>0</v>
      </c>
      <c r="J531"/>
      <c r="K531" s="161"/>
      <c r="L531"/>
      <c r="M531"/>
      <c r="R531"/>
      <c r="S531"/>
      <c r="T531"/>
      <c r="U531"/>
      <c r="V531"/>
      <c r="W531"/>
      <c r="X531"/>
      <c r="Y531"/>
      <c r="Z531"/>
    </row>
    <row r="532" spans="2:26" s="4" customFormat="1" ht="16.5" customHeight="1">
      <c r="B532" s="108"/>
      <c r="C532" s="123">
        <v>511</v>
      </c>
      <c r="D532" s="101" t="s">
        <v>514</v>
      </c>
      <c r="E532" s="193">
        <v>11</v>
      </c>
      <c r="F532" s="411"/>
      <c r="G532" s="458">
        <f t="shared" si="39"/>
        <v>0</v>
      </c>
      <c r="H532" s="471">
        <f t="shared" si="40"/>
        <v>0</v>
      </c>
      <c r="J532"/>
      <c r="K532" s="161"/>
      <c r="L532"/>
      <c r="M532"/>
      <c r="R532"/>
      <c r="S532"/>
      <c r="T532"/>
      <c r="U532"/>
      <c r="V532"/>
      <c r="W532"/>
      <c r="X532"/>
      <c r="Y532"/>
      <c r="Z532"/>
    </row>
    <row r="533" spans="2:26" s="4" customFormat="1" ht="16.5" customHeight="1">
      <c r="B533" s="108"/>
      <c r="C533" s="124">
        <v>512</v>
      </c>
      <c r="D533" s="101" t="s">
        <v>515</v>
      </c>
      <c r="E533" s="194">
        <v>11</v>
      </c>
      <c r="F533" s="411"/>
      <c r="G533" s="458">
        <f t="shared" si="39"/>
        <v>0</v>
      </c>
      <c r="H533" s="471">
        <f t="shared" si="40"/>
        <v>0</v>
      </c>
      <c r="J533"/>
      <c r="K533"/>
      <c r="L533"/>
      <c r="M533"/>
      <c r="R533"/>
      <c r="S533"/>
      <c r="T533"/>
      <c r="U533"/>
      <c r="V533"/>
      <c r="W533"/>
      <c r="X533"/>
      <c r="Y533"/>
      <c r="Z533"/>
    </row>
    <row r="534" spans="2:26" s="4" customFormat="1" ht="16.5" customHeight="1">
      <c r="B534" s="108"/>
      <c r="C534" s="123">
        <v>513</v>
      </c>
      <c r="D534" s="101" t="s">
        <v>516</v>
      </c>
      <c r="E534" s="193">
        <v>11</v>
      </c>
      <c r="F534" s="411"/>
      <c r="G534" s="458">
        <f t="shared" si="39"/>
        <v>0</v>
      </c>
      <c r="H534" s="471">
        <f t="shared" si="40"/>
        <v>0</v>
      </c>
      <c r="J534"/>
      <c r="K534"/>
      <c r="L534"/>
      <c r="M534"/>
      <c r="R534"/>
      <c r="S534"/>
      <c r="T534"/>
      <c r="U534"/>
      <c r="V534"/>
      <c r="W534"/>
      <c r="X534"/>
      <c r="Y534"/>
      <c r="Z534"/>
    </row>
    <row r="535" spans="2:26" s="4" customFormat="1" ht="16.5" customHeight="1">
      <c r="B535" s="108"/>
      <c r="C535" s="124">
        <v>514</v>
      </c>
      <c r="D535" s="101" t="s">
        <v>602</v>
      </c>
      <c r="E535" s="194">
        <v>11</v>
      </c>
      <c r="F535" s="411"/>
      <c r="G535" s="475">
        <f t="shared" si="39"/>
        <v>0</v>
      </c>
      <c r="H535" s="471">
        <f t="shared" si="40"/>
        <v>0</v>
      </c>
      <c r="J535"/>
      <c r="K535"/>
      <c r="L535"/>
      <c r="M535"/>
      <c r="R535"/>
      <c r="S535"/>
      <c r="T535"/>
      <c r="U535"/>
      <c r="V535"/>
      <c r="W535"/>
      <c r="X535"/>
      <c r="Y535"/>
      <c r="Z535"/>
    </row>
    <row r="536" spans="2:26" s="4" customFormat="1" ht="16.5" customHeight="1">
      <c r="B536" s="108"/>
      <c r="C536" s="124">
        <v>515</v>
      </c>
      <c r="D536" s="101" t="s">
        <v>603</v>
      </c>
      <c r="E536" s="194">
        <v>11</v>
      </c>
      <c r="F536" s="411"/>
      <c r="G536" s="474">
        <f t="shared" si="39"/>
        <v>0</v>
      </c>
      <c r="H536" s="471">
        <f t="shared" si="40"/>
        <v>0</v>
      </c>
      <c r="J536"/>
      <c r="K536"/>
      <c r="L536"/>
      <c r="M536"/>
      <c r="R536"/>
      <c r="S536"/>
      <c r="T536"/>
      <c r="U536"/>
      <c r="V536"/>
      <c r="W536"/>
      <c r="X536"/>
      <c r="Y536"/>
      <c r="Z536"/>
    </row>
    <row r="537" spans="2:26" s="4" customFormat="1" ht="16.5" customHeight="1">
      <c r="B537" s="108"/>
      <c r="C537" s="124">
        <v>516</v>
      </c>
      <c r="D537" s="101" t="s">
        <v>517</v>
      </c>
      <c r="E537" s="194">
        <v>8</v>
      </c>
      <c r="F537" s="408"/>
      <c r="G537" s="474">
        <f t="shared" si="39"/>
        <v>0</v>
      </c>
      <c r="H537" s="471">
        <f t="shared" si="40"/>
        <v>0</v>
      </c>
      <c r="J537"/>
      <c r="K537"/>
      <c r="L537"/>
      <c r="M537"/>
      <c r="R537"/>
      <c r="S537"/>
      <c r="T537"/>
      <c r="U537"/>
      <c r="V537"/>
      <c r="W537"/>
      <c r="X537"/>
      <c r="Y537"/>
      <c r="Z537"/>
    </row>
    <row r="538" spans="2:26" s="4" customFormat="1" ht="16.5" customHeight="1">
      <c r="B538" s="108"/>
      <c r="C538" s="123">
        <v>517</v>
      </c>
      <c r="D538" s="101" t="s">
        <v>518</v>
      </c>
      <c r="E538" s="193">
        <v>8</v>
      </c>
      <c r="F538" s="411"/>
      <c r="G538" s="474">
        <f t="shared" si="39"/>
        <v>0</v>
      </c>
      <c r="H538" s="471">
        <f t="shared" si="40"/>
        <v>0</v>
      </c>
      <c r="J538"/>
      <c r="K538"/>
      <c r="L538"/>
      <c r="M538"/>
      <c r="R538"/>
      <c r="S538"/>
      <c r="T538"/>
      <c r="U538"/>
      <c r="V538"/>
      <c r="W538"/>
      <c r="X538"/>
      <c r="Y538"/>
      <c r="Z538"/>
    </row>
    <row r="539" spans="2:26" s="4" customFormat="1" ht="16.5" customHeight="1">
      <c r="B539" s="108"/>
      <c r="C539" s="124">
        <v>518</v>
      </c>
      <c r="D539" s="101" t="s">
        <v>519</v>
      </c>
      <c r="E539" s="194">
        <v>8</v>
      </c>
      <c r="F539" s="407"/>
      <c r="G539" s="458">
        <f t="shared" si="39"/>
        <v>0</v>
      </c>
      <c r="H539" s="471">
        <f t="shared" si="40"/>
        <v>0</v>
      </c>
      <c r="J539"/>
      <c r="K539"/>
      <c r="L539"/>
      <c r="M539"/>
      <c r="R539"/>
      <c r="S539"/>
      <c r="T539"/>
      <c r="U539"/>
      <c r="V539"/>
      <c r="W539"/>
      <c r="X539"/>
      <c r="Y539"/>
      <c r="Z539"/>
    </row>
    <row r="540" spans="2:26" s="4" customFormat="1" ht="16.5" customHeight="1">
      <c r="B540" s="108"/>
      <c r="C540" s="119">
        <v>519</v>
      </c>
      <c r="D540" s="101" t="s">
        <v>520</v>
      </c>
      <c r="E540" s="186">
        <v>8</v>
      </c>
      <c r="F540" s="408"/>
      <c r="G540" s="475">
        <f t="shared" si="39"/>
        <v>0</v>
      </c>
      <c r="H540" s="471">
        <f t="shared" si="40"/>
        <v>0</v>
      </c>
      <c r="J540"/>
      <c r="K540"/>
      <c r="L540"/>
      <c r="M540"/>
      <c r="R540"/>
      <c r="S540"/>
      <c r="T540"/>
      <c r="U540"/>
      <c r="V540"/>
      <c r="W540"/>
      <c r="X540"/>
      <c r="Y540"/>
      <c r="Z540"/>
    </row>
    <row r="541" spans="2:26" s="4" customFormat="1" ht="16.5" customHeight="1" thickBot="1">
      <c r="B541" s="108"/>
      <c r="C541" s="126">
        <v>520</v>
      </c>
      <c r="D541" s="168" t="s">
        <v>521</v>
      </c>
      <c r="E541" s="195">
        <v>8</v>
      </c>
      <c r="F541" s="409"/>
      <c r="G541" s="476">
        <f t="shared" si="39"/>
        <v>0</v>
      </c>
      <c r="H541" s="472">
        <f t="shared" si="40"/>
        <v>0</v>
      </c>
      <c r="J541"/>
      <c r="K541"/>
      <c r="L541"/>
      <c r="M541"/>
      <c r="R541"/>
      <c r="S541"/>
      <c r="T541"/>
      <c r="U541"/>
      <c r="V541"/>
      <c r="W541"/>
      <c r="X541"/>
      <c r="Y541"/>
      <c r="Z541"/>
    </row>
    <row r="542" spans="2:26" s="4" customFormat="1" ht="16.5" customHeight="1">
      <c r="B542" s="169"/>
      <c r="C542" s="170">
        <v>521</v>
      </c>
      <c r="D542" s="159" t="s">
        <v>522</v>
      </c>
      <c r="E542" s="185">
        <v>7</v>
      </c>
      <c r="F542" s="55"/>
      <c r="G542" s="415">
        <f t="shared" si="39"/>
        <v>0</v>
      </c>
      <c r="H542" s="420">
        <f t="shared" si="40"/>
        <v>0</v>
      </c>
      <c r="J542"/>
      <c r="K542"/>
      <c r="L542"/>
      <c r="M542"/>
      <c r="R542"/>
      <c r="S542"/>
      <c r="T542"/>
      <c r="U542"/>
      <c r="V542"/>
      <c r="W542"/>
      <c r="X542"/>
      <c r="Y542"/>
      <c r="Z542"/>
    </row>
    <row r="543" spans="2:26" s="4" customFormat="1" ht="16.5" customHeight="1">
      <c r="B543" s="169"/>
      <c r="C543" s="110">
        <v>522</v>
      </c>
      <c r="D543" s="160" t="s">
        <v>523</v>
      </c>
      <c r="E543" s="186">
        <v>7</v>
      </c>
      <c r="F543" s="408"/>
      <c r="G543" s="475">
        <f t="shared" si="39"/>
        <v>0</v>
      </c>
      <c r="H543" s="471">
        <f t="shared" si="40"/>
        <v>0</v>
      </c>
      <c r="J543"/>
      <c r="K543"/>
      <c r="L543"/>
      <c r="M543"/>
      <c r="R543"/>
      <c r="S543"/>
      <c r="T543"/>
      <c r="U543"/>
      <c r="V543"/>
      <c r="W543"/>
      <c r="X543"/>
      <c r="Y543"/>
      <c r="Z543"/>
    </row>
    <row r="544" spans="2:26" s="4" customFormat="1" ht="16.5" customHeight="1">
      <c r="B544" s="169"/>
      <c r="C544" s="110">
        <v>523</v>
      </c>
      <c r="D544" s="100" t="s">
        <v>524</v>
      </c>
      <c r="E544" s="187">
        <v>7</v>
      </c>
      <c r="F544" s="410"/>
      <c r="G544" s="474">
        <f t="shared" si="39"/>
        <v>0</v>
      </c>
      <c r="H544" s="471">
        <f t="shared" si="40"/>
        <v>0</v>
      </c>
      <c r="J544"/>
      <c r="K544"/>
      <c r="L544"/>
      <c r="M544"/>
      <c r="R544"/>
      <c r="S544"/>
      <c r="T544"/>
      <c r="U544"/>
      <c r="V544"/>
      <c r="W544"/>
      <c r="X544"/>
      <c r="Y544"/>
      <c r="Z544"/>
    </row>
    <row r="545" spans="2:26" s="4" customFormat="1" ht="16.5" customHeight="1">
      <c r="B545" s="169"/>
      <c r="C545" s="117">
        <v>524</v>
      </c>
      <c r="D545" s="101" t="s">
        <v>525</v>
      </c>
      <c r="E545" s="186">
        <v>7</v>
      </c>
      <c r="F545" s="410"/>
      <c r="G545" s="474">
        <f t="shared" si="39"/>
        <v>0</v>
      </c>
      <c r="H545" s="471">
        <f t="shared" si="40"/>
        <v>0</v>
      </c>
      <c r="J545"/>
      <c r="K545"/>
      <c r="L545"/>
      <c r="M545"/>
      <c r="R545"/>
      <c r="S545"/>
      <c r="T545"/>
      <c r="U545"/>
      <c r="V545"/>
      <c r="W545"/>
      <c r="X545"/>
      <c r="Y545"/>
      <c r="Z545"/>
    </row>
    <row r="546" spans="2:26" s="4" customFormat="1" ht="16.5" customHeight="1">
      <c r="B546" s="169"/>
      <c r="C546" s="109">
        <v>525</v>
      </c>
      <c r="D546" s="101" t="s">
        <v>526</v>
      </c>
      <c r="E546" s="188">
        <v>7</v>
      </c>
      <c r="F546" s="410"/>
      <c r="G546" s="474">
        <f t="shared" si="39"/>
        <v>0</v>
      </c>
      <c r="H546" s="471">
        <f t="shared" si="40"/>
        <v>0</v>
      </c>
      <c r="J546"/>
      <c r="K546"/>
      <c r="L546"/>
      <c r="M546"/>
      <c r="R546"/>
      <c r="S546"/>
      <c r="T546"/>
      <c r="U546"/>
      <c r="V546"/>
      <c r="W546"/>
      <c r="X546"/>
      <c r="Y546"/>
      <c r="Z546"/>
    </row>
    <row r="547" spans="2:26" s="4" customFormat="1" ht="16.5" customHeight="1">
      <c r="B547" s="169"/>
      <c r="C547" s="109">
        <v>526</v>
      </c>
      <c r="D547" s="101" t="s">
        <v>527</v>
      </c>
      <c r="E547" s="188">
        <v>7</v>
      </c>
      <c r="F547" s="411"/>
      <c r="G547" s="474">
        <f t="shared" si="39"/>
        <v>0</v>
      </c>
      <c r="H547" s="471">
        <f t="shared" si="40"/>
        <v>0</v>
      </c>
      <c r="J547"/>
      <c r="K547"/>
      <c r="L547"/>
      <c r="M547"/>
      <c r="R547"/>
      <c r="S547"/>
      <c r="T547"/>
      <c r="U547"/>
      <c r="V547"/>
      <c r="W547"/>
      <c r="X547"/>
      <c r="Y547"/>
      <c r="Z547"/>
    </row>
    <row r="548" spans="2:26" s="4" customFormat="1" ht="16.5" customHeight="1">
      <c r="B548" s="169"/>
      <c r="C548" s="110">
        <v>527</v>
      </c>
      <c r="D548" s="101" t="s">
        <v>528</v>
      </c>
      <c r="E548" s="187">
        <v>7</v>
      </c>
      <c r="F548" s="411"/>
      <c r="G548" s="474">
        <f t="shared" si="39"/>
        <v>0</v>
      </c>
      <c r="H548" s="471">
        <f t="shared" si="40"/>
        <v>0</v>
      </c>
      <c r="J548"/>
      <c r="K548"/>
      <c r="L548"/>
      <c r="M548"/>
      <c r="R548"/>
      <c r="S548"/>
      <c r="T548"/>
      <c r="U548"/>
      <c r="V548"/>
      <c r="W548"/>
      <c r="X548"/>
      <c r="Y548"/>
      <c r="Z548"/>
    </row>
    <row r="549" spans="2:26" s="4" customFormat="1" ht="16.5" customHeight="1">
      <c r="B549" s="169"/>
      <c r="C549" s="117">
        <v>528</v>
      </c>
      <c r="D549" s="101" t="s">
        <v>529</v>
      </c>
      <c r="E549" s="186">
        <v>7</v>
      </c>
      <c r="F549" s="408"/>
      <c r="G549" s="474">
        <f t="shared" si="39"/>
        <v>0</v>
      </c>
      <c r="H549" s="471">
        <f t="shared" si="40"/>
        <v>0</v>
      </c>
      <c r="J549"/>
      <c r="K549"/>
      <c r="L549"/>
      <c r="M549"/>
      <c r="R549"/>
      <c r="S549"/>
      <c r="T549"/>
      <c r="U549"/>
      <c r="V549"/>
      <c r="W549"/>
      <c r="X549"/>
      <c r="Y549"/>
      <c r="Z549"/>
    </row>
    <row r="550" spans="2:26" s="4" customFormat="1" ht="16.5" customHeight="1">
      <c r="B550" s="169"/>
      <c r="C550" s="109">
        <v>529</v>
      </c>
      <c r="D550" s="101" t="s">
        <v>530</v>
      </c>
      <c r="E550" s="188">
        <v>7</v>
      </c>
      <c r="F550" s="410"/>
      <c r="G550" s="458">
        <f t="shared" si="39"/>
        <v>0</v>
      </c>
      <c r="H550" s="471">
        <f t="shared" si="40"/>
        <v>0</v>
      </c>
      <c r="J550"/>
      <c r="K550"/>
      <c r="L550"/>
      <c r="M550"/>
      <c r="R550"/>
      <c r="S550"/>
      <c r="T550"/>
      <c r="U550"/>
      <c r="V550"/>
      <c r="W550"/>
      <c r="X550"/>
      <c r="Y550"/>
      <c r="Z550"/>
    </row>
    <row r="551" spans="2:26" s="4" customFormat="1" ht="16.5" customHeight="1">
      <c r="B551" s="169"/>
      <c r="C551" s="109">
        <v>530</v>
      </c>
      <c r="D551" s="101" t="s">
        <v>604</v>
      </c>
      <c r="E551" s="188">
        <v>7</v>
      </c>
      <c r="F551" s="411"/>
      <c r="G551" s="458">
        <f t="shared" si="39"/>
        <v>0</v>
      </c>
      <c r="H551" s="471">
        <f t="shared" si="40"/>
        <v>0</v>
      </c>
      <c r="J551"/>
      <c r="K551"/>
      <c r="L551"/>
      <c r="M551"/>
      <c r="R551"/>
      <c r="S551"/>
      <c r="T551"/>
      <c r="U551"/>
      <c r="V551"/>
      <c r="W551"/>
      <c r="X551"/>
      <c r="Y551"/>
      <c r="Z551"/>
    </row>
    <row r="552" spans="2:26" s="4" customFormat="1" ht="16.5" customHeight="1">
      <c r="B552" s="169"/>
      <c r="C552" s="109">
        <v>531</v>
      </c>
      <c r="D552" s="101" t="s">
        <v>605</v>
      </c>
      <c r="E552" s="188">
        <v>7</v>
      </c>
      <c r="F552" s="411"/>
      <c r="G552" s="458">
        <f t="shared" si="39"/>
        <v>0</v>
      </c>
      <c r="H552" s="471">
        <f t="shared" si="40"/>
        <v>0</v>
      </c>
      <c r="J552"/>
      <c r="K552"/>
      <c r="L552"/>
      <c r="M552"/>
      <c r="R552"/>
      <c r="S552"/>
      <c r="T552"/>
      <c r="U552"/>
      <c r="V552"/>
      <c r="W552"/>
      <c r="X552"/>
      <c r="Y552"/>
      <c r="Z552"/>
    </row>
    <row r="553" spans="2:26" s="4" customFormat="1" ht="16.5" customHeight="1">
      <c r="B553" s="169"/>
      <c r="C553" s="110">
        <v>532</v>
      </c>
      <c r="D553" s="101" t="s">
        <v>531</v>
      </c>
      <c r="E553" s="187">
        <v>6</v>
      </c>
      <c r="F553" s="411"/>
      <c r="G553" s="475">
        <f t="shared" si="39"/>
        <v>0</v>
      </c>
      <c r="H553" s="471">
        <f t="shared" si="40"/>
        <v>0</v>
      </c>
      <c r="J553"/>
      <c r="K553"/>
      <c r="L553"/>
      <c r="M553"/>
      <c r="R553"/>
      <c r="S553"/>
      <c r="T553"/>
      <c r="U553"/>
      <c r="V553"/>
      <c r="W553"/>
      <c r="X553"/>
      <c r="Y553"/>
      <c r="Z553"/>
    </row>
    <row r="554" spans="2:26" s="4" customFormat="1" ht="16.5" customHeight="1">
      <c r="B554" s="169"/>
      <c r="C554" s="117">
        <v>533</v>
      </c>
      <c r="D554" s="101" t="s">
        <v>532</v>
      </c>
      <c r="E554" s="186">
        <v>6</v>
      </c>
      <c r="F554" s="411"/>
      <c r="G554" s="458">
        <f t="shared" si="39"/>
        <v>0</v>
      </c>
      <c r="H554" s="471">
        <f t="shared" si="40"/>
        <v>0</v>
      </c>
      <c r="J554"/>
      <c r="K554"/>
      <c r="L554"/>
      <c r="M554"/>
      <c r="R554"/>
      <c r="S554"/>
      <c r="T554"/>
      <c r="U554"/>
      <c r="V554"/>
      <c r="W554"/>
      <c r="X554"/>
      <c r="Y554"/>
      <c r="Z554"/>
    </row>
    <row r="555" spans="2:26" s="4" customFormat="1" ht="16.5" customHeight="1">
      <c r="B555" s="169"/>
      <c r="C555" s="110">
        <v>534</v>
      </c>
      <c r="D555" s="101" t="s">
        <v>533</v>
      </c>
      <c r="E555" s="188">
        <v>6</v>
      </c>
      <c r="F555" s="408"/>
      <c r="G555" s="458">
        <f t="shared" si="39"/>
        <v>0</v>
      </c>
      <c r="H555" s="471">
        <f t="shared" si="40"/>
        <v>0</v>
      </c>
      <c r="J555"/>
      <c r="K555"/>
      <c r="L555"/>
      <c r="M555"/>
      <c r="R555"/>
      <c r="S555"/>
      <c r="T555"/>
      <c r="U555"/>
      <c r="V555"/>
      <c r="W555"/>
      <c r="X555"/>
      <c r="Y555"/>
      <c r="Z555"/>
    </row>
    <row r="556" spans="2:26" s="4" customFormat="1" ht="16.5" customHeight="1">
      <c r="B556" s="169"/>
      <c r="C556" s="110">
        <v>535</v>
      </c>
      <c r="D556" s="101" t="s">
        <v>534</v>
      </c>
      <c r="E556" s="187">
        <v>6</v>
      </c>
      <c r="F556" s="411"/>
      <c r="G556" s="458">
        <f t="shared" si="39"/>
        <v>0</v>
      </c>
      <c r="H556" s="471">
        <f t="shared" si="40"/>
        <v>0</v>
      </c>
      <c r="J556"/>
      <c r="K556"/>
      <c r="L556"/>
      <c r="M556"/>
      <c r="R556"/>
      <c r="S556"/>
      <c r="T556"/>
      <c r="U556"/>
      <c r="V556"/>
      <c r="W556"/>
      <c r="X556"/>
      <c r="Y556"/>
      <c r="Z556"/>
    </row>
    <row r="557" spans="2:26" s="4" customFormat="1" ht="16.5" customHeight="1" thickBot="1">
      <c r="B557" s="169"/>
      <c r="C557" s="117">
        <v>536</v>
      </c>
      <c r="D557" s="171" t="s">
        <v>535</v>
      </c>
      <c r="E557" s="192">
        <v>6</v>
      </c>
      <c r="F557" s="407"/>
      <c r="G557" s="476">
        <f t="shared" si="39"/>
        <v>0</v>
      </c>
      <c r="H557" s="472">
        <f t="shared" si="40"/>
        <v>0</v>
      </c>
      <c r="J557"/>
      <c r="K557"/>
      <c r="L557"/>
      <c r="M557"/>
      <c r="R557"/>
      <c r="S557"/>
      <c r="T557"/>
      <c r="U557"/>
      <c r="V557"/>
      <c r="W557"/>
      <c r="X557"/>
      <c r="Y557"/>
      <c r="Z557"/>
    </row>
    <row r="558" spans="2:26" s="4" customFormat="1" ht="16.5" customHeight="1">
      <c r="B558" s="169"/>
      <c r="C558" s="115">
        <v>537</v>
      </c>
      <c r="D558" s="175" t="s">
        <v>536</v>
      </c>
      <c r="E558" s="185">
        <v>8</v>
      </c>
      <c r="F558" s="55"/>
      <c r="G558" s="415">
        <f t="shared" si="39"/>
        <v>0</v>
      </c>
      <c r="H558" s="335">
        <f t="shared" si="40"/>
        <v>0</v>
      </c>
      <c r="J558"/>
      <c r="K558"/>
      <c r="L558"/>
      <c r="M558"/>
      <c r="R558"/>
      <c r="S558"/>
      <c r="T558"/>
      <c r="U558"/>
      <c r="V558"/>
      <c r="W558"/>
      <c r="X558"/>
      <c r="Y558"/>
      <c r="Z558"/>
    </row>
    <row r="559" spans="2:26" s="4" customFormat="1" ht="16.5" customHeight="1">
      <c r="B559" s="169"/>
      <c r="C559" s="116">
        <v>538</v>
      </c>
      <c r="D559" s="173" t="s">
        <v>537</v>
      </c>
      <c r="E559" s="186">
        <v>8</v>
      </c>
      <c r="F559" s="408"/>
      <c r="G559" s="475">
        <f aca="true" t="shared" si="41" ref="G559:G605">F559/E559</f>
        <v>0</v>
      </c>
      <c r="H559" s="471">
        <f t="shared" si="40"/>
        <v>0</v>
      </c>
      <c r="J559"/>
      <c r="K559"/>
      <c r="L559"/>
      <c r="M559"/>
      <c r="R559"/>
      <c r="S559"/>
      <c r="T559"/>
      <c r="U559"/>
      <c r="V559"/>
      <c r="W559"/>
      <c r="X559"/>
      <c r="Y559"/>
      <c r="Z559"/>
    </row>
    <row r="560" spans="2:26" s="4" customFormat="1" ht="16.5" customHeight="1">
      <c r="B560" s="169"/>
      <c r="C560" s="110">
        <v>539</v>
      </c>
      <c r="D560" s="173" t="s">
        <v>538</v>
      </c>
      <c r="E560" s="188">
        <v>8</v>
      </c>
      <c r="F560" s="410"/>
      <c r="G560" s="458">
        <f t="shared" si="41"/>
        <v>0</v>
      </c>
      <c r="H560" s="471">
        <f aca="true" t="shared" si="42" ref="H560:H568">G560/84</f>
        <v>0</v>
      </c>
      <c r="J560"/>
      <c r="K560"/>
      <c r="L560"/>
      <c r="M560"/>
      <c r="R560"/>
      <c r="S560"/>
      <c r="T560"/>
      <c r="U560"/>
      <c r="V560"/>
      <c r="W560"/>
      <c r="X560"/>
      <c r="Y560"/>
      <c r="Z560"/>
    </row>
    <row r="561" spans="2:26" s="4" customFormat="1" ht="16.5" customHeight="1">
      <c r="B561" s="169"/>
      <c r="C561" s="116">
        <v>540</v>
      </c>
      <c r="D561" s="173" t="s">
        <v>539</v>
      </c>
      <c r="E561" s="187">
        <v>8</v>
      </c>
      <c r="F561" s="411"/>
      <c r="G561" s="477">
        <f t="shared" si="41"/>
        <v>0</v>
      </c>
      <c r="H561" s="471">
        <f t="shared" si="42"/>
        <v>0</v>
      </c>
      <c r="J561"/>
      <c r="K561"/>
      <c r="L561"/>
      <c r="M561"/>
      <c r="R561"/>
      <c r="S561"/>
      <c r="T561"/>
      <c r="U561"/>
      <c r="V561"/>
      <c r="W561"/>
      <c r="X561"/>
      <c r="Y561"/>
      <c r="Z561"/>
    </row>
    <row r="562" spans="2:26" s="4" customFormat="1" ht="16.5" customHeight="1">
      <c r="B562" s="169"/>
      <c r="C562" s="116">
        <v>541</v>
      </c>
      <c r="D562" s="173" t="s">
        <v>540</v>
      </c>
      <c r="E562" s="186">
        <v>8</v>
      </c>
      <c r="F562" s="408"/>
      <c r="G562" s="477">
        <f t="shared" si="41"/>
        <v>0</v>
      </c>
      <c r="H562" s="471">
        <f t="shared" si="42"/>
        <v>0</v>
      </c>
      <c r="J562"/>
      <c r="K562"/>
      <c r="L562"/>
      <c r="M562"/>
      <c r="R562"/>
      <c r="S562"/>
      <c r="T562"/>
      <c r="U562"/>
      <c r="V562"/>
      <c r="W562"/>
      <c r="X562"/>
      <c r="Y562"/>
      <c r="Z562"/>
    </row>
    <row r="563" spans="2:26" s="4" customFormat="1" ht="16.5" customHeight="1">
      <c r="B563" s="169"/>
      <c r="C563" s="110">
        <v>542</v>
      </c>
      <c r="D563" s="173" t="s">
        <v>541</v>
      </c>
      <c r="E563" s="187">
        <v>8</v>
      </c>
      <c r="F563" s="411"/>
      <c r="G563" s="475">
        <f t="shared" si="41"/>
        <v>0</v>
      </c>
      <c r="H563" s="471">
        <f t="shared" si="42"/>
        <v>0</v>
      </c>
      <c r="J563"/>
      <c r="K563"/>
      <c r="L563"/>
      <c r="M563"/>
      <c r="R563"/>
      <c r="S563"/>
      <c r="T563"/>
      <c r="U563"/>
      <c r="V563"/>
      <c r="W563"/>
      <c r="X563"/>
      <c r="Y563"/>
      <c r="Z563"/>
    </row>
    <row r="564" spans="2:26" s="4" customFormat="1" ht="16.5" customHeight="1">
      <c r="B564" s="169"/>
      <c r="C564" s="117">
        <v>543</v>
      </c>
      <c r="D564" s="173" t="s">
        <v>542</v>
      </c>
      <c r="E564" s="187">
        <v>8</v>
      </c>
      <c r="F564" s="408"/>
      <c r="G564" s="458">
        <f t="shared" si="41"/>
        <v>0</v>
      </c>
      <c r="H564" s="471">
        <f t="shared" si="42"/>
        <v>0</v>
      </c>
      <c r="J564"/>
      <c r="K564"/>
      <c r="L564"/>
      <c r="M564"/>
      <c r="R564"/>
      <c r="S564"/>
      <c r="T564"/>
      <c r="U564"/>
      <c r="V564"/>
      <c r="W564"/>
      <c r="X564"/>
      <c r="Y564"/>
      <c r="Z564"/>
    </row>
    <row r="565" spans="2:26" s="4" customFormat="1" ht="16.5" customHeight="1">
      <c r="B565" s="169"/>
      <c r="C565" s="110">
        <v>544</v>
      </c>
      <c r="D565" s="173" t="s">
        <v>543</v>
      </c>
      <c r="E565" s="187">
        <v>8</v>
      </c>
      <c r="F565" s="411"/>
      <c r="G565" s="458">
        <f t="shared" si="41"/>
        <v>0</v>
      </c>
      <c r="H565" s="471">
        <f t="shared" si="42"/>
        <v>0</v>
      </c>
      <c r="J565"/>
      <c r="K565"/>
      <c r="L565"/>
      <c r="M565"/>
      <c r="R565"/>
      <c r="S565"/>
      <c r="T565"/>
      <c r="U565"/>
      <c r="V565"/>
      <c r="W565"/>
      <c r="X565"/>
      <c r="Y565"/>
      <c r="Z565"/>
    </row>
    <row r="566" spans="2:26" s="4" customFormat="1" ht="16.5" customHeight="1">
      <c r="B566" s="169"/>
      <c r="C566" s="110">
        <v>545</v>
      </c>
      <c r="D566" s="173" t="s">
        <v>544</v>
      </c>
      <c r="E566" s="191">
        <v>8</v>
      </c>
      <c r="F566" s="408"/>
      <c r="G566" s="458">
        <f t="shared" si="41"/>
        <v>0</v>
      </c>
      <c r="H566" s="471">
        <f t="shared" si="42"/>
        <v>0</v>
      </c>
      <c r="J566"/>
      <c r="K566"/>
      <c r="L566"/>
      <c r="M566"/>
      <c r="R566"/>
      <c r="S566"/>
      <c r="T566"/>
      <c r="U566"/>
      <c r="V566"/>
      <c r="W566"/>
      <c r="X566"/>
      <c r="Y566"/>
      <c r="Z566"/>
    </row>
    <row r="567" spans="2:26" s="4" customFormat="1" ht="16.5" customHeight="1">
      <c r="B567" s="169"/>
      <c r="C567" s="116">
        <v>546</v>
      </c>
      <c r="D567" s="173" t="s">
        <v>608</v>
      </c>
      <c r="E567" s="186">
        <v>8</v>
      </c>
      <c r="F567" s="410"/>
      <c r="G567" s="475">
        <f t="shared" si="41"/>
        <v>0</v>
      </c>
      <c r="H567" s="471">
        <f t="shared" si="42"/>
        <v>0</v>
      </c>
      <c r="J567"/>
      <c r="K567"/>
      <c r="L567"/>
      <c r="M567"/>
      <c r="R567"/>
      <c r="S567"/>
      <c r="T567"/>
      <c r="U567"/>
      <c r="V567"/>
      <c r="W567"/>
      <c r="X567"/>
      <c r="Y567"/>
      <c r="Z567"/>
    </row>
    <row r="568" spans="2:26" s="4" customFormat="1" ht="16.5" customHeight="1">
      <c r="B568" s="169"/>
      <c r="C568" s="116">
        <v>547</v>
      </c>
      <c r="D568" s="173" t="s">
        <v>609</v>
      </c>
      <c r="E568" s="187">
        <v>8</v>
      </c>
      <c r="F568" s="410"/>
      <c r="G568" s="458">
        <f t="shared" si="41"/>
        <v>0</v>
      </c>
      <c r="H568" s="471">
        <f t="shared" si="42"/>
        <v>0</v>
      </c>
      <c r="J568"/>
      <c r="K568"/>
      <c r="L568"/>
      <c r="M568"/>
      <c r="R568"/>
      <c r="S568"/>
      <c r="T568"/>
      <c r="U568"/>
      <c r="V568"/>
      <c r="W568"/>
      <c r="X568"/>
      <c r="Y568"/>
      <c r="Z568"/>
    </row>
    <row r="569" spans="2:26" s="4" customFormat="1" ht="16.5" customHeight="1">
      <c r="B569" s="169"/>
      <c r="C569" s="116">
        <v>548</v>
      </c>
      <c r="D569" s="173" t="s">
        <v>545</v>
      </c>
      <c r="E569" s="193">
        <v>6</v>
      </c>
      <c r="F569" s="411"/>
      <c r="G569" s="475">
        <f t="shared" si="41"/>
        <v>0</v>
      </c>
      <c r="H569" s="471">
        <f>G569/84</f>
        <v>0</v>
      </c>
      <c r="J569"/>
      <c r="K569"/>
      <c r="L569"/>
      <c r="M569"/>
      <c r="R569"/>
      <c r="S569"/>
      <c r="T569"/>
      <c r="U569"/>
      <c r="V569"/>
      <c r="W569"/>
      <c r="X569"/>
      <c r="Y569"/>
      <c r="Z569"/>
    </row>
    <row r="570" spans="2:26" s="4" customFormat="1" ht="16.5" customHeight="1">
      <c r="B570" s="169"/>
      <c r="C570" s="110">
        <v>549</v>
      </c>
      <c r="D570" s="173" t="s">
        <v>546</v>
      </c>
      <c r="E570" s="193">
        <v>6</v>
      </c>
      <c r="F570" s="411"/>
      <c r="G570" s="474">
        <f t="shared" si="41"/>
        <v>0</v>
      </c>
      <c r="H570" s="471">
        <f>G570/84</f>
        <v>0</v>
      </c>
      <c r="J570"/>
      <c r="K570"/>
      <c r="L570"/>
      <c r="M570"/>
      <c r="R570"/>
      <c r="S570"/>
      <c r="T570"/>
      <c r="U570"/>
      <c r="V570"/>
      <c r="W570"/>
      <c r="X570"/>
      <c r="Y570"/>
      <c r="Z570"/>
    </row>
    <row r="571" spans="2:26" s="4" customFormat="1" ht="16.5" customHeight="1">
      <c r="B571" s="169"/>
      <c r="C571" s="110">
        <v>550</v>
      </c>
      <c r="D571" s="173" t="s">
        <v>547</v>
      </c>
      <c r="E571" s="193">
        <v>6</v>
      </c>
      <c r="F571" s="480"/>
      <c r="G571" s="478">
        <f t="shared" si="41"/>
        <v>0</v>
      </c>
      <c r="H571" s="471">
        <f>G571/84</f>
        <v>0</v>
      </c>
      <c r="J571"/>
      <c r="K571"/>
      <c r="L571"/>
      <c r="M571"/>
      <c r="R571"/>
      <c r="S571"/>
      <c r="T571"/>
      <c r="U571"/>
      <c r="V571"/>
      <c r="W571"/>
      <c r="X571"/>
      <c r="Y571"/>
      <c r="Z571"/>
    </row>
    <row r="572" spans="2:26" s="4" customFormat="1" ht="16.5" customHeight="1">
      <c r="B572" s="169"/>
      <c r="C572" s="117">
        <v>551</v>
      </c>
      <c r="D572" s="173" t="s">
        <v>576</v>
      </c>
      <c r="E572" s="193">
        <v>6</v>
      </c>
      <c r="F572" s="411"/>
      <c r="G572" s="475">
        <f t="shared" si="41"/>
        <v>0</v>
      </c>
      <c r="H572" s="471">
        <f>G572/84</f>
        <v>0</v>
      </c>
      <c r="J572"/>
      <c r="K572"/>
      <c r="L572"/>
      <c r="M572"/>
      <c r="R572"/>
      <c r="S572"/>
      <c r="T572"/>
      <c r="U572"/>
      <c r="V572"/>
      <c r="W572"/>
      <c r="X572"/>
      <c r="Y572"/>
      <c r="Z572"/>
    </row>
    <row r="573" spans="2:26" s="4" customFormat="1" ht="16.5" customHeight="1" thickBot="1">
      <c r="B573" s="169"/>
      <c r="C573" s="126">
        <v>552</v>
      </c>
      <c r="D573" s="174" t="s">
        <v>577</v>
      </c>
      <c r="E573" s="193">
        <v>6</v>
      </c>
      <c r="F573" s="409"/>
      <c r="G573" s="479">
        <f t="shared" si="41"/>
        <v>0</v>
      </c>
      <c r="H573" s="473">
        <f>G573/84</f>
        <v>0</v>
      </c>
      <c r="J573"/>
      <c r="K573"/>
      <c r="L573"/>
      <c r="M573"/>
      <c r="R573"/>
      <c r="S573"/>
      <c r="T573"/>
      <c r="U573"/>
      <c r="V573"/>
      <c r="W573"/>
      <c r="X573"/>
      <c r="Y573"/>
      <c r="Z573"/>
    </row>
    <row r="574" spans="3:26" ht="16.5" customHeight="1">
      <c r="C574" s="115">
        <v>553</v>
      </c>
      <c r="D574" s="159" t="s">
        <v>548</v>
      </c>
      <c r="E574" s="196">
        <v>16</v>
      </c>
      <c r="F574" s="399"/>
      <c r="G574" s="589">
        <f t="shared" si="41"/>
        <v>0</v>
      </c>
      <c r="H574" s="413">
        <f>G574/32</f>
        <v>0</v>
      </c>
      <c r="J574"/>
      <c r="K574"/>
      <c r="L574"/>
      <c r="M574"/>
      <c r="R574"/>
      <c r="S574"/>
      <c r="T574"/>
      <c r="U574"/>
      <c r="V574"/>
      <c r="W574"/>
      <c r="X574"/>
      <c r="Y574"/>
      <c r="Z574"/>
    </row>
    <row r="575" spans="3:30" ht="16.5" customHeight="1">
      <c r="C575" s="116">
        <v>554</v>
      </c>
      <c r="D575" s="160" t="s">
        <v>549</v>
      </c>
      <c r="E575" s="186">
        <v>16</v>
      </c>
      <c r="F575" s="404"/>
      <c r="G575" s="482">
        <f t="shared" si="41"/>
        <v>0</v>
      </c>
      <c r="H575" s="471">
        <f aca="true" t="shared" si="43" ref="H575:H605">G575/32</f>
        <v>0</v>
      </c>
      <c r="J575"/>
      <c r="K575"/>
      <c r="L575"/>
      <c r="M575"/>
      <c r="R575"/>
      <c r="S575"/>
      <c r="T575"/>
      <c r="U575"/>
      <c r="V575"/>
      <c r="W575"/>
      <c r="X575"/>
      <c r="Y575"/>
      <c r="Z575"/>
      <c r="AA575"/>
      <c r="AB575"/>
      <c r="AC575"/>
      <c r="AD575"/>
    </row>
    <row r="576" spans="3:30" ht="16.5" customHeight="1">
      <c r="C576" s="110">
        <v>555</v>
      </c>
      <c r="D576" s="100" t="s">
        <v>550</v>
      </c>
      <c r="E576" s="197">
        <v>16</v>
      </c>
      <c r="F576" s="401"/>
      <c r="G576" s="482">
        <f t="shared" si="41"/>
        <v>0</v>
      </c>
      <c r="H576" s="132">
        <f t="shared" si="43"/>
        <v>0</v>
      </c>
      <c r="J576"/>
      <c r="K576"/>
      <c r="L576"/>
      <c r="M576"/>
      <c r="R576"/>
      <c r="S576"/>
      <c r="T576"/>
      <c r="U576"/>
      <c r="V576"/>
      <c r="W576"/>
      <c r="X576"/>
      <c r="Y576"/>
      <c r="Z576"/>
      <c r="AA576"/>
      <c r="AB576"/>
      <c r="AC576"/>
      <c r="AD576"/>
    </row>
    <row r="577" spans="3:26" ht="16.5" customHeight="1">
      <c r="C577" s="116">
        <v>556</v>
      </c>
      <c r="D577" s="101" t="s">
        <v>551</v>
      </c>
      <c r="E577" s="193">
        <v>16</v>
      </c>
      <c r="F577" s="406"/>
      <c r="G577" s="482">
        <f t="shared" si="41"/>
        <v>0</v>
      </c>
      <c r="H577" s="472">
        <f t="shared" si="43"/>
        <v>0</v>
      </c>
      <c r="J577"/>
      <c r="K577"/>
      <c r="L577"/>
      <c r="M577"/>
      <c r="R577"/>
      <c r="S577"/>
      <c r="T577"/>
      <c r="U577"/>
      <c r="V577"/>
      <c r="W577"/>
      <c r="X577"/>
      <c r="Y577"/>
      <c r="Z577"/>
    </row>
    <row r="578" spans="3:26" ht="16.5" customHeight="1">
      <c r="C578" s="116">
        <v>557</v>
      </c>
      <c r="D578" s="101" t="s">
        <v>552</v>
      </c>
      <c r="E578" s="194">
        <v>16</v>
      </c>
      <c r="F578" s="400"/>
      <c r="G578" s="482">
        <f t="shared" si="41"/>
        <v>0</v>
      </c>
      <c r="H578" s="472">
        <f t="shared" si="43"/>
        <v>0</v>
      </c>
      <c r="J578"/>
      <c r="K578"/>
      <c r="L578"/>
      <c r="M578"/>
      <c r="R578"/>
      <c r="S578"/>
      <c r="T578"/>
      <c r="U578"/>
      <c r="V578"/>
      <c r="W578"/>
      <c r="X578"/>
      <c r="Y578"/>
      <c r="Z578"/>
    </row>
    <row r="579" spans="3:26" ht="16.5" customHeight="1">
      <c r="C579" s="110">
        <v>558</v>
      </c>
      <c r="D579" s="101" t="s">
        <v>553</v>
      </c>
      <c r="E579" s="193">
        <v>16</v>
      </c>
      <c r="F579" s="400"/>
      <c r="G579" s="482">
        <f t="shared" si="41"/>
        <v>0</v>
      </c>
      <c r="H579" s="471">
        <f t="shared" si="43"/>
        <v>0</v>
      </c>
      <c r="J579"/>
      <c r="K579"/>
      <c r="L579"/>
      <c r="M579"/>
      <c r="R579"/>
      <c r="S579"/>
      <c r="T579"/>
      <c r="U579"/>
      <c r="V579"/>
      <c r="W579"/>
      <c r="X579"/>
      <c r="Y579"/>
      <c r="Z579"/>
    </row>
    <row r="580" spans="3:26" ht="16.5" customHeight="1">
      <c r="C580" s="117">
        <v>559</v>
      </c>
      <c r="D580" s="101" t="s">
        <v>554</v>
      </c>
      <c r="E580" s="193">
        <v>16</v>
      </c>
      <c r="F580" s="404"/>
      <c r="G580" s="482">
        <f t="shared" si="41"/>
        <v>0</v>
      </c>
      <c r="H580" s="471">
        <f t="shared" si="43"/>
        <v>0</v>
      </c>
      <c r="J580"/>
      <c r="K580"/>
      <c r="L580"/>
      <c r="M580"/>
      <c r="R580"/>
      <c r="S580"/>
      <c r="T580"/>
      <c r="U580"/>
      <c r="V580"/>
      <c r="W580"/>
      <c r="X580"/>
      <c r="Y580"/>
      <c r="Z580"/>
    </row>
    <row r="581" spans="3:26" ht="16.5" customHeight="1">
      <c r="C581" s="110">
        <v>560</v>
      </c>
      <c r="D581" s="101" t="s">
        <v>555</v>
      </c>
      <c r="E581" s="193">
        <v>16</v>
      </c>
      <c r="F581" s="404"/>
      <c r="G581" s="482">
        <f t="shared" si="41"/>
        <v>0</v>
      </c>
      <c r="H581" s="132">
        <f t="shared" si="43"/>
        <v>0</v>
      </c>
      <c r="J581"/>
      <c r="K581"/>
      <c r="L581"/>
      <c r="M581"/>
      <c r="R581"/>
      <c r="S581"/>
      <c r="T581"/>
      <c r="U581"/>
      <c r="V581"/>
      <c r="W581"/>
      <c r="X581"/>
      <c r="Y581"/>
      <c r="Z581"/>
    </row>
    <row r="582" spans="3:8" ht="16.5" customHeight="1">
      <c r="C582" s="110">
        <v>561</v>
      </c>
      <c r="D582" s="101" t="s">
        <v>556</v>
      </c>
      <c r="E582" s="193">
        <v>16</v>
      </c>
      <c r="F582" s="401"/>
      <c r="G582" s="482">
        <f t="shared" si="41"/>
        <v>0</v>
      </c>
      <c r="H582" s="471">
        <f t="shared" si="43"/>
        <v>0</v>
      </c>
    </row>
    <row r="583" spans="3:8" ht="16.5" customHeight="1">
      <c r="C583" s="116">
        <v>562</v>
      </c>
      <c r="D583" s="101" t="s">
        <v>606</v>
      </c>
      <c r="E583" s="193">
        <v>16</v>
      </c>
      <c r="F583" s="400"/>
      <c r="G583" s="482">
        <f t="shared" si="41"/>
        <v>0</v>
      </c>
      <c r="H583" s="471">
        <f t="shared" si="43"/>
        <v>0</v>
      </c>
    </row>
    <row r="584" spans="3:8" ht="16.5" customHeight="1">
      <c r="C584" s="116">
        <v>563</v>
      </c>
      <c r="D584" s="101" t="s">
        <v>607</v>
      </c>
      <c r="E584" s="193">
        <v>16</v>
      </c>
      <c r="F584" s="400"/>
      <c r="G584" s="482">
        <f t="shared" si="41"/>
        <v>0</v>
      </c>
      <c r="H584" s="132">
        <f t="shared" si="43"/>
        <v>0</v>
      </c>
    </row>
    <row r="585" spans="3:8" ht="16.5" customHeight="1">
      <c r="C585" s="116">
        <v>564</v>
      </c>
      <c r="D585" s="101" t="s">
        <v>557</v>
      </c>
      <c r="E585" s="193">
        <v>13</v>
      </c>
      <c r="F585" s="400"/>
      <c r="G585" s="482">
        <f t="shared" si="41"/>
        <v>0</v>
      </c>
      <c r="H585" s="471">
        <f t="shared" si="43"/>
        <v>0</v>
      </c>
    </row>
    <row r="586" spans="3:8" ht="16.5" customHeight="1">
      <c r="C586" s="110">
        <v>565</v>
      </c>
      <c r="D586" s="101" t="s">
        <v>570</v>
      </c>
      <c r="E586" s="193">
        <v>13</v>
      </c>
      <c r="F586" s="400"/>
      <c r="G586" s="482">
        <f t="shared" si="41"/>
        <v>0</v>
      </c>
      <c r="H586" s="132">
        <f t="shared" si="43"/>
        <v>0</v>
      </c>
    </row>
    <row r="587" spans="3:8" ht="16.5" customHeight="1">
      <c r="C587" s="110">
        <v>566</v>
      </c>
      <c r="D587" s="101" t="s">
        <v>558</v>
      </c>
      <c r="E587" s="197">
        <v>13</v>
      </c>
      <c r="F587" s="404"/>
      <c r="G587" s="482">
        <f t="shared" si="41"/>
        <v>0</v>
      </c>
      <c r="H587" s="472">
        <f t="shared" si="43"/>
        <v>0</v>
      </c>
    </row>
    <row r="588" spans="3:249" ht="16.5" customHeight="1">
      <c r="C588" s="117">
        <v>567</v>
      </c>
      <c r="D588" s="101" t="s">
        <v>559</v>
      </c>
      <c r="E588" s="193">
        <v>13</v>
      </c>
      <c r="F588" s="401"/>
      <c r="G588" s="482">
        <f t="shared" si="41"/>
        <v>0</v>
      </c>
      <c r="H588" s="471">
        <f t="shared" si="43"/>
        <v>0</v>
      </c>
      <c r="IM588"/>
      <c r="IN588"/>
      <c r="IO588"/>
    </row>
    <row r="589" spans="3:249" ht="16.5" customHeight="1" thickBot="1">
      <c r="C589" s="126">
        <v>568</v>
      </c>
      <c r="D589" s="168" t="s">
        <v>560</v>
      </c>
      <c r="E589" s="192">
        <v>13</v>
      </c>
      <c r="F589" s="402"/>
      <c r="G589" s="590">
        <f t="shared" si="41"/>
        <v>0</v>
      </c>
      <c r="H589" s="132">
        <f t="shared" si="43"/>
        <v>0</v>
      </c>
      <c r="IM589"/>
      <c r="IN589"/>
      <c r="IO589"/>
    </row>
    <row r="590" spans="3:249" ht="16.5" customHeight="1">
      <c r="C590" s="115">
        <v>569</v>
      </c>
      <c r="D590" s="176" t="s">
        <v>561</v>
      </c>
      <c r="E590" s="196">
        <v>16</v>
      </c>
      <c r="F590" s="405"/>
      <c r="G590" s="589">
        <f t="shared" si="41"/>
        <v>0</v>
      </c>
      <c r="H590" s="413">
        <f t="shared" si="43"/>
        <v>0</v>
      </c>
      <c r="IM590"/>
      <c r="IN590"/>
      <c r="IO590"/>
    </row>
    <row r="591" spans="3:249" ht="16.5" customHeight="1">
      <c r="C591" s="116">
        <v>570</v>
      </c>
      <c r="D591" s="177" t="s">
        <v>562</v>
      </c>
      <c r="E591" s="186">
        <v>16</v>
      </c>
      <c r="F591" s="400"/>
      <c r="G591" s="482">
        <f t="shared" si="41"/>
        <v>0</v>
      </c>
      <c r="H591" s="472">
        <f t="shared" si="43"/>
        <v>0</v>
      </c>
      <c r="IM591"/>
      <c r="IN591"/>
      <c r="IO591"/>
    </row>
    <row r="592" spans="3:249" ht="16.5" customHeight="1">
      <c r="C592" s="110">
        <v>580</v>
      </c>
      <c r="D592" s="177" t="s">
        <v>563</v>
      </c>
      <c r="E592" s="197">
        <v>16</v>
      </c>
      <c r="F592" s="404"/>
      <c r="G592" s="482">
        <f t="shared" si="41"/>
        <v>0</v>
      </c>
      <c r="H592" s="472">
        <f t="shared" si="43"/>
        <v>0</v>
      </c>
      <c r="IM592"/>
      <c r="IN592"/>
      <c r="IO592"/>
    </row>
    <row r="593" spans="3:249" ht="16.5" customHeight="1">
      <c r="C593" s="116">
        <v>581</v>
      </c>
      <c r="D593" s="177" t="s">
        <v>564</v>
      </c>
      <c r="E593" s="193">
        <v>16</v>
      </c>
      <c r="F593" s="404"/>
      <c r="G593" s="482">
        <f t="shared" si="41"/>
        <v>0</v>
      </c>
      <c r="H593" s="471">
        <f t="shared" si="43"/>
        <v>0</v>
      </c>
      <c r="IM593"/>
      <c r="IN593"/>
      <c r="IO593"/>
    </row>
    <row r="594" spans="3:249" ht="16.5" customHeight="1">
      <c r="C594" s="116">
        <v>582</v>
      </c>
      <c r="D594" s="177" t="s">
        <v>565</v>
      </c>
      <c r="E594" s="194">
        <v>16</v>
      </c>
      <c r="F594" s="404"/>
      <c r="G594" s="482">
        <f t="shared" si="41"/>
        <v>0</v>
      </c>
      <c r="H594" s="471">
        <f t="shared" si="43"/>
        <v>0</v>
      </c>
      <c r="IM594"/>
      <c r="IN594"/>
      <c r="IO594"/>
    </row>
    <row r="595" spans="3:8" ht="16.5" customHeight="1">
      <c r="C595" s="110">
        <v>583</v>
      </c>
      <c r="D595" s="177" t="s">
        <v>566</v>
      </c>
      <c r="E595" s="193">
        <v>16</v>
      </c>
      <c r="F595" s="401"/>
      <c r="G595" s="482">
        <f t="shared" si="41"/>
        <v>0</v>
      </c>
      <c r="H595" s="471">
        <f t="shared" si="43"/>
        <v>0</v>
      </c>
    </row>
    <row r="596" spans="3:8" ht="16.5" customHeight="1">
      <c r="C596" s="117">
        <v>584</v>
      </c>
      <c r="D596" s="177" t="s">
        <v>567</v>
      </c>
      <c r="E596" s="193">
        <v>16</v>
      </c>
      <c r="F596" s="400"/>
      <c r="G596" s="482">
        <f t="shared" si="41"/>
        <v>0</v>
      </c>
      <c r="H596" s="471">
        <f t="shared" si="43"/>
        <v>0</v>
      </c>
    </row>
    <row r="597" spans="3:8" ht="16.5" customHeight="1">
      <c r="C597" s="110">
        <v>585</v>
      </c>
      <c r="D597" s="177" t="s">
        <v>568</v>
      </c>
      <c r="E597" s="193">
        <v>16</v>
      </c>
      <c r="F597" s="404"/>
      <c r="G597" s="482">
        <f t="shared" si="41"/>
        <v>0</v>
      </c>
      <c r="H597" s="471">
        <f t="shared" si="43"/>
        <v>0</v>
      </c>
    </row>
    <row r="598" spans="3:8" ht="16.5" customHeight="1">
      <c r="C598" s="110">
        <v>586</v>
      </c>
      <c r="D598" s="177" t="s">
        <v>611</v>
      </c>
      <c r="E598" s="193">
        <v>16</v>
      </c>
      <c r="F598" s="400"/>
      <c r="G598" s="482">
        <f t="shared" si="41"/>
        <v>0</v>
      </c>
      <c r="H598" s="132">
        <f t="shared" si="43"/>
        <v>0</v>
      </c>
    </row>
    <row r="599" spans="3:8" ht="16.5" customHeight="1">
      <c r="C599" s="116">
        <v>587</v>
      </c>
      <c r="D599" s="177" t="s">
        <v>610</v>
      </c>
      <c r="E599" s="193">
        <v>16</v>
      </c>
      <c r="F599" s="400"/>
      <c r="G599" s="482">
        <f t="shared" si="41"/>
        <v>0</v>
      </c>
      <c r="H599" s="471">
        <f t="shared" si="43"/>
        <v>0</v>
      </c>
    </row>
    <row r="600" spans="3:8" ht="16.5" customHeight="1">
      <c r="C600" s="116">
        <v>588</v>
      </c>
      <c r="D600" s="177" t="s">
        <v>569</v>
      </c>
      <c r="E600" s="193">
        <v>16</v>
      </c>
      <c r="F600" s="401"/>
      <c r="G600" s="482">
        <f t="shared" si="41"/>
        <v>0</v>
      </c>
      <c r="H600" s="471">
        <f t="shared" si="43"/>
        <v>0</v>
      </c>
    </row>
    <row r="601" spans="3:8" ht="16.5" customHeight="1">
      <c r="C601" s="116">
        <v>589</v>
      </c>
      <c r="D601" s="177" t="s">
        <v>572</v>
      </c>
      <c r="E601" s="193">
        <v>13</v>
      </c>
      <c r="F601" s="400"/>
      <c r="G601" s="482">
        <f t="shared" si="41"/>
        <v>0</v>
      </c>
      <c r="H601" s="471">
        <f t="shared" si="43"/>
        <v>0</v>
      </c>
    </row>
    <row r="602" spans="3:8" ht="16.5" customHeight="1">
      <c r="C602" s="110">
        <v>590</v>
      </c>
      <c r="D602" s="177" t="s">
        <v>571</v>
      </c>
      <c r="E602" s="193">
        <v>13</v>
      </c>
      <c r="F602" s="400"/>
      <c r="G602" s="482">
        <f t="shared" si="41"/>
        <v>0</v>
      </c>
      <c r="H602" s="471">
        <f t="shared" si="43"/>
        <v>0</v>
      </c>
    </row>
    <row r="603" spans="3:8" ht="16.5" customHeight="1">
      <c r="C603" s="110">
        <v>591</v>
      </c>
      <c r="D603" s="177" t="s">
        <v>573</v>
      </c>
      <c r="E603" s="197">
        <v>13</v>
      </c>
      <c r="F603" s="400"/>
      <c r="G603" s="482">
        <f t="shared" si="41"/>
        <v>0</v>
      </c>
      <c r="H603" s="132">
        <f t="shared" si="43"/>
        <v>0</v>
      </c>
    </row>
    <row r="604" spans="3:8" ht="16.5" customHeight="1">
      <c r="C604" s="117">
        <v>592</v>
      </c>
      <c r="D604" s="177" t="s">
        <v>574</v>
      </c>
      <c r="E604" s="193">
        <v>13</v>
      </c>
      <c r="F604" s="401"/>
      <c r="G604" s="482">
        <f t="shared" si="41"/>
        <v>0</v>
      </c>
      <c r="H604" s="471">
        <f t="shared" si="43"/>
        <v>0</v>
      </c>
    </row>
    <row r="605" spans="3:8" ht="16.5" customHeight="1" thickBot="1">
      <c r="C605" s="126">
        <v>593</v>
      </c>
      <c r="D605" s="178" t="s">
        <v>575</v>
      </c>
      <c r="E605" s="192">
        <v>13</v>
      </c>
      <c r="F605" s="403"/>
      <c r="G605" s="590">
        <f t="shared" si="41"/>
        <v>0</v>
      </c>
      <c r="H605" s="414">
        <f t="shared" si="43"/>
        <v>0</v>
      </c>
    </row>
    <row r="606" spans="3:8" ht="16.5" thickBot="1">
      <c r="C606" s="172"/>
      <c r="D606" s="179" t="s">
        <v>190</v>
      </c>
      <c r="E606" s="26"/>
      <c r="F606" s="184">
        <f>SUM(F13:F605)</f>
        <v>0</v>
      </c>
      <c r="G606" s="333">
        <f>SUM(G13:G605)</f>
        <v>0</v>
      </c>
      <c r="H606" s="334">
        <f>SUM(H13:H605)</f>
        <v>0</v>
      </c>
    </row>
    <row r="607" ht="14.25">
      <c r="F607" s="183"/>
    </row>
  </sheetData>
  <sheetProtection selectLockedCells="1" selectUnlockedCells="1"/>
  <mergeCells count="13">
    <mergeCell ref="D492:D493"/>
    <mergeCell ref="E492:E493"/>
    <mergeCell ref="F492:F493"/>
    <mergeCell ref="G492:G493"/>
    <mergeCell ref="H492:H493"/>
    <mergeCell ref="C492:C493"/>
    <mergeCell ref="C1:H1"/>
    <mergeCell ref="C10:C11"/>
    <mergeCell ref="D10:D11"/>
    <mergeCell ref="E10:E11"/>
    <mergeCell ref="F10:F11"/>
    <mergeCell ref="G10:G11"/>
    <mergeCell ref="H10:H11"/>
  </mergeCells>
  <hyperlinks>
    <hyperlink ref="D2" r:id="rId1" display="WWW.MNOGORAMOK.COM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B7"/>
  <sheetViews>
    <sheetView zoomScalePageLayoutView="0" workbookViewId="0" topLeftCell="A1">
      <selection activeCell="B1" sqref="B1:B7"/>
    </sheetView>
  </sheetViews>
  <sheetFormatPr defaultColWidth="9.00390625" defaultRowHeight="12.75"/>
  <cols>
    <col min="4" max="4" width="18.25390625" style="0" customWidth="1"/>
    <col min="5" max="5" width="24.375" style="0" customWidth="1"/>
  </cols>
  <sheetData>
    <row r="1" ht="12.75">
      <c r="B1">
        <v>1</v>
      </c>
    </row>
    <row r="2" ht="12.75">
      <c r="B2">
        <v>2</v>
      </c>
    </row>
    <row r="3" ht="12.75">
      <c r="B3">
        <v>5</v>
      </c>
    </row>
    <row r="4" ht="12.75">
      <c r="B4">
        <v>4</v>
      </c>
    </row>
    <row r="5" ht="12.75">
      <c r="B5">
        <v>6</v>
      </c>
    </row>
    <row r="6" ht="12.75">
      <c r="B6">
        <v>7</v>
      </c>
    </row>
    <row r="7" ht="12.75">
      <c r="B7">
        <v>4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Трифонов</dc:creator>
  <cp:keywords/>
  <dc:description/>
  <cp:lastModifiedBy>IgorTrifonov</cp:lastModifiedBy>
  <dcterms:created xsi:type="dcterms:W3CDTF">2014-10-29T07:34:04Z</dcterms:created>
  <dcterms:modified xsi:type="dcterms:W3CDTF">2016-11-08T10:53:14Z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